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6.xml" ContentType="application/vnd.openxmlformats-officedocument.drawing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kitin\AppData\Local\Microsoft\Windows\INetCache\Content.Outlook\PQ137D2Z\"/>
    </mc:Choice>
  </mc:AlternateContent>
  <xr:revisionPtr revIDLastSave="0" documentId="13_ncr:1_{8E6709AA-DD33-4837-9660-E4989EB3EC4C}" xr6:coauthVersionLast="47" xr6:coauthVersionMax="47" xr10:uidLastSave="{00000000-0000-0000-0000-000000000000}"/>
  <bookViews>
    <workbookView xWindow="-110" yWindow="-110" windowWidth="23260" windowHeight="14860" tabRatio="862" activeTab="1" xr2:uid="{65F03863-2F7A-438F-BFE2-043DF1E4595F}"/>
  </bookViews>
  <sheets>
    <sheet name="Introduction" sheetId="19" r:id="rId1"/>
    <sheet name="Summary - Directly Owned" sheetId="21" r:id="rId2"/>
    <sheet name="Summary - Third Party" sheetId="23" r:id="rId3"/>
    <sheet name="Building Cert - Directly Owned" sheetId="15" r:id="rId4"/>
    <sheet name="People" sheetId="26" r:id="rId5"/>
    <sheet name="Economic Performance" sheetId="25" r:id="rId6"/>
  </sheets>
  <definedNames>
    <definedName name="_Toc391646722" localSheetId="5">#REF!</definedName>
    <definedName name="_Toc391646722" localSheetId="0">#REF!</definedName>
    <definedName name="_Toc391646722" localSheetId="4">#REF!</definedName>
    <definedName name="_Toc391646722" localSheetId="1">#REF!</definedName>
    <definedName name="_Toc391646722" localSheetId="2">#REF!</definedName>
    <definedName name="_Toc391646722">#REF!</definedName>
    <definedName name="Actual" localSheetId="5">(#REF!*(#REF!&gt;0))*#REF!</definedName>
    <definedName name="Actual" localSheetId="0">(PeriodInActual*(#REF!&gt;0))*PeriodInPlan</definedName>
    <definedName name="Actual" localSheetId="4">(PeriodInActual*(#REF!&gt;0))*PeriodInPlan</definedName>
    <definedName name="Actual" localSheetId="1">(PeriodInActual*(#REF!&gt;0))*PeriodInPlan</definedName>
    <definedName name="Actual" localSheetId="2">(PeriodInActual*(#REF!&gt;0))*PeriodInPlan</definedName>
    <definedName name="Actual">(PeriodInActual*(#REF!&gt;0))*PeriodInPlan</definedName>
    <definedName name="ActualBeyond" localSheetId="5">#REF!*(#REF!&gt;0)</definedName>
    <definedName name="ActualBeyond" localSheetId="0">PeriodInActual*(#REF!&gt;0)</definedName>
    <definedName name="ActualBeyond" localSheetId="4">PeriodInActual*(#REF!&gt;0)</definedName>
    <definedName name="ActualBeyond" localSheetId="1">PeriodInActual*(#REF!&gt;0)</definedName>
    <definedName name="ActualBeyond" localSheetId="2">PeriodInActual*(#REF!&gt;0)</definedName>
    <definedName name="ActualBeyond">PeriodInActual*(#REF!&gt;0)</definedName>
    <definedName name="Convert_km_to_miles">#REF!</definedName>
    <definedName name="ModelName">#REF!</definedName>
    <definedName name="PercentComplete" localSheetId="5">#REF!*#REF!</definedName>
    <definedName name="PercentComplete" localSheetId="0">PercentCompleteBeyond*PeriodInPlan</definedName>
    <definedName name="PercentComplete" localSheetId="4">PercentCompleteBeyond*PeriodInPlan</definedName>
    <definedName name="PercentComplete" localSheetId="1">PercentCompleteBeyond*PeriodInPlan</definedName>
    <definedName name="PercentComplete" localSheetId="2">PercentCompleteBeyond*PeriodInPlan</definedName>
    <definedName name="PercentComplete">PercentCompleteBeyond*PeriodInPlan</definedName>
    <definedName name="PercentCompleteBeyond">(#REF!=MEDIAN(#REF!,#REF!,#REF!+#REF!)*(#REF!&gt;0))*((#REF!&lt;(INT(#REF!+#REF!*#REF!)))+(#REF!=#REF!))*(#REF!&gt;0)</definedName>
    <definedName name="period_selected">#REF!</definedName>
    <definedName name="PeriodInActual">#REF!=MEDIAN(#REF!,#REF!,#REF!+#REF!-1)</definedName>
    <definedName name="PeriodInPlan">#REF!=MEDIAN(#REF!,#REF!,#REF!+#REF!-1)</definedName>
    <definedName name="Plan" localSheetId="5">#REF!*(#REF!&gt;0)</definedName>
    <definedName name="Plan" localSheetId="0">PeriodInPlan*(#REF!&gt;0)</definedName>
    <definedName name="Plan" localSheetId="4">PeriodInPlan*(#REF!&gt;0)</definedName>
    <definedName name="Plan" localSheetId="1">PeriodInPlan*(#REF!&gt;0)</definedName>
    <definedName name="Plan" localSheetId="2">PeriodInPlan*(#REF!&gt;0)</definedName>
    <definedName name="Plan">PeriodInPlan*(#REF!&gt;0)</definedName>
    <definedName name="_xlnm.Print_Area" localSheetId="3">'Building Cert - Directly Owned'!$A$1:$K$31</definedName>
    <definedName name="_xlnm.Print_Area" localSheetId="0">Introduction!$A$1:$E$46</definedName>
    <definedName name="_xlnm.Print_Area" localSheetId="4">People!$A$1:$V$99</definedName>
    <definedName name="_xlnm.Print_Area" localSheetId="1">'Summary - Directly Owned'!$A$1:$L$74</definedName>
    <definedName name="_xlnm.Print_Area" localSheetId="2">'Summary - Third Party'!$A$1:$I$48</definedName>
    <definedName name="report_month">#REF!</definedName>
    <definedName name="Status_Overall">#REF!</definedName>
    <definedName name="Team">#REF!</definedName>
    <definedName name="UpdateYear">#REF!</definedName>
    <definedName name="WTT_CFs">#REF!</definedName>
    <definedName name="WTT_Fuels_names">#REF!</definedName>
    <definedName name="WTT_labels">#REF!</definedName>
    <definedName name="YesN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26" l="1"/>
  <c r="D53" i="26"/>
  <c r="F51" i="26"/>
  <c r="F52" i="26"/>
  <c r="F50" i="26"/>
  <c r="D51" i="26"/>
  <c r="D52" i="26"/>
  <c r="D50" i="26"/>
  <c r="J51" i="26"/>
  <c r="J52" i="26"/>
  <c r="J50" i="26"/>
  <c r="H51" i="26"/>
  <c r="H52" i="26"/>
  <c r="H50" i="26"/>
  <c r="J53" i="26"/>
  <c r="H53" i="26"/>
  <c r="E33" i="26"/>
  <c r="C33" i="26"/>
  <c r="E23" i="26"/>
  <c r="C23" i="26"/>
  <c r="E64" i="26"/>
  <c r="F64" i="26" s="1"/>
  <c r="C64" i="26"/>
  <c r="C65" i="26" s="1"/>
  <c r="D62" i="26" s="1"/>
  <c r="E53" i="26"/>
  <c r="C54" i="26" s="1"/>
  <c r="C53" i="26"/>
  <c r="E13" i="26"/>
  <c r="C13" i="26"/>
  <c r="Q13" i="26"/>
  <c r="O13" i="26"/>
  <c r="O14" i="26" s="1"/>
  <c r="M13" i="26"/>
  <c r="K13" i="26"/>
  <c r="K14" i="26" s="1"/>
  <c r="D61" i="26" l="1"/>
  <c r="D64" i="26"/>
  <c r="F60" i="26"/>
  <c r="F63" i="26"/>
  <c r="F62" i="26"/>
  <c r="F61" i="26"/>
  <c r="D60" i="26"/>
  <c r="D63" i="26"/>
  <c r="C34" i="26"/>
  <c r="D31" i="26" s="1"/>
  <c r="D30" i="26"/>
  <c r="D33" i="26"/>
  <c r="F30" i="26"/>
  <c r="F32" i="26"/>
  <c r="F31" i="26"/>
  <c r="D32" i="26"/>
  <c r="C24" i="26"/>
  <c r="C14" i="26"/>
  <c r="D13" i="26" s="1"/>
  <c r="R13" i="26"/>
  <c r="N12" i="26"/>
  <c r="L12" i="26"/>
  <c r="N11" i="26"/>
  <c r="N10" i="26"/>
  <c r="L10" i="26"/>
  <c r="L11" i="26"/>
  <c r="N13" i="26"/>
  <c r="P11" i="26"/>
  <c r="R10" i="26"/>
  <c r="P10" i="26"/>
  <c r="R12" i="26"/>
  <c r="P12" i="26"/>
  <c r="R11" i="26"/>
  <c r="L13" i="26"/>
  <c r="P13" i="26"/>
  <c r="F33" i="26" l="1"/>
  <c r="F20" i="26"/>
  <c r="D22" i="26"/>
  <c r="F23" i="26"/>
  <c r="F21" i="26"/>
  <c r="F22" i="26"/>
  <c r="D21" i="26"/>
  <c r="D20" i="26"/>
  <c r="D23" i="26"/>
  <c r="F10" i="26"/>
  <c r="D11" i="26"/>
  <c r="D12" i="26"/>
  <c r="D10" i="26"/>
  <c r="F13" i="26"/>
  <c r="F11" i="26"/>
  <c r="F12" i="26"/>
  <c r="U64" i="26"/>
  <c r="S64" i="26"/>
  <c r="S65" i="26" s="1"/>
  <c r="Q64" i="26"/>
  <c r="O64" i="26"/>
  <c r="M64" i="26"/>
  <c r="K64" i="26"/>
  <c r="I64" i="26"/>
  <c r="G64" i="26"/>
  <c r="U53" i="26"/>
  <c r="S53" i="26"/>
  <c r="S54" i="26" s="1"/>
  <c r="Q53" i="26"/>
  <c r="O53" i="26"/>
  <c r="M53" i="26"/>
  <c r="K53" i="26"/>
  <c r="K54" i="26" s="1"/>
  <c r="I53" i="26"/>
  <c r="G53" i="26"/>
  <c r="U33" i="26"/>
  <c r="S33" i="26"/>
  <c r="Q33" i="26"/>
  <c r="O33" i="26"/>
  <c r="M33" i="26"/>
  <c r="K33" i="26"/>
  <c r="I33" i="26"/>
  <c r="G33" i="26"/>
  <c r="U23" i="26"/>
  <c r="S24" i="26" s="1"/>
  <c r="S23" i="26"/>
  <c r="Q23" i="26"/>
  <c r="O23" i="26"/>
  <c r="M23" i="26"/>
  <c r="K23" i="26"/>
  <c r="K24" i="26" s="1"/>
  <c r="I23" i="26"/>
  <c r="G23" i="26"/>
  <c r="I13" i="26"/>
  <c r="G13" i="26"/>
  <c r="U13" i="26"/>
  <c r="G24" i="26" l="1"/>
  <c r="G54" i="26"/>
  <c r="R64" i="26"/>
  <c r="K65" i="26"/>
  <c r="N60" i="26" s="1"/>
  <c r="T23" i="26"/>
  <c r="O34" i="26"/>
  <c r="R30" i="26" s="1"/>
  <c r="O24" i="26"/>
  <c r="P22" i="26" s="1"/>
  <c r="S34" i="26"/>
  <c r="N64" i="26"/>
  <c r="O65" i="26"/>
  <c r="R63" i="26" s="1"/>
  <c r="H23" i="26"/>
  <c r="S13" i="26"/>
  <c r="T13" i="26" s="1"/>
  <c r="K34" i="26"/>
  <c r="G65" i="26"/>
  <c r="G34" i="26"/>
  <c r="G14" i="26"/>
  <c r="V62" i="26"/>
  <c r="V61" i="26"/>
  <c r="T62" i="26"/>
  <c r="V63" i="26"/>
  <c r="V60" i="26"/>
  <c r="T61" i="26"/>
  <c r="T63" i="26"/>
  <c r="T60" i="26"/>
  <c r="N23" i="26"/>
  <c r="V50" i="26"/>
  <c r="T52" i="26"/>
  <c r="T50" i="26"/>
  <c r="V53" i="26"/>
  <c r="V51" i="26"/>
  <c r="T51" i="26"/>
  <c r="V52" i="26"/>
  <c r="J64" i="26"/>
  <c r="N52" i="26"/>
  <c r="N51" i="26"/>
  <c r="L52" i="26"/>
  <c r="N50" i="26"/>
  <c r="L50" i="26"/>
  <c r="L51" i="26"/>
  <c r="N53" i="26"/>
  <c r="V64" i="26"/>
  <c r="S14" i="26"/>
  <c r="T10" i="26" s="1"/>
  <c r="H21" i="26"/>
  <c r="H20" i="26"/>
  <c r="H22" i="26"/>
  <c r="L33" i="26"/>
  <c r="J32" i="26"/>
  <c r="H32" i="26"/>
  <c r="N30" i="26"/>
  <c r="J30" i="26"/>
  <c r="L31" i="26"/>
  <c r="H31" i="26"/>
  <c r="L30" i="26"/>
  <c r="H30" i="26"/>
  <c r="N31" i="26"/>
  <c r="J20" i="26"/>
  <c r="N21" i="26"/>
  <c r="J21" i="26"/>
  <c r="L22" i="26"/>
  <c r="L20" i="26"/>
  <c r="L21" i="26"/>
  <c r="N22" i="26"/>
  <c r="N20" i="26"/>
  <c r="J22" i="26"/>
  <c r="V22" i="26"/>
  <c r="T20" i="26"/>
  <c r="T22" i="26"/>
  <c r="V20" i="26"/>
  <c r="V21" i="26"/>
  <c r="T21" i="26"/>
  <c r="L64" i="26"/>
  <c r="N61" i="26"/>
  <c r="L63" i="26"/>
  <c r="L61" i="26"/>
  <c r="N62" i="26"/>
  <c r="L62" i="26"/>
  <c r="N63" i="26"/>
  <c r="L23" i="26"/>
  <c r="T53" i="26"/>
  <c r="P64" i="26"/>
  <c r="J23" i="26"/>
  <c r="V23" i="26"/>
  <c r="V32" i="26"/>
  <c r="T64" i="26"/>
  <c r="L53" i="26"/>
  <c r="O54" i="26"/>
  <c r="R53" i="26" s="1"/>
  <c r="P32" i="26"/>
  <c r="T32" i="26"/>
  <c r="P21" i="26"/>
  <c r="P30" i="26"/>
  <c r="P31" i="26"/>
  <c r="R32" i="26" l="1"/>
  <c r="R31" i="26"/>
  <c r="J13" i="26"/>
  <c r="R20" i="26"/>
  <c r="H62" i="26"/>
  <c r="R22" i="26"/>
  <c r="J33" i="26"/>
  <c r="V10" i="26"/>
  <c r="L60" i="26"/>
  <c r="L32" i="26"/>
  <c r="R60" i="26"/>
  <c r="P62" i="26"/>
  <c r="V31" i="26"/>
  <c r="V30" i="26"/>
  <c r="T30" i="26"/>
  <c r="R62" i="26"/>
  <c r="R21" i="26"/>
  <c r="P20" i="26"/>
  <c r="P60" i="26"/>
  <c r="P63" i="26"/>
  <c r="R23" i="26"/>
  <c r="P61" i="26"/>
  <c r="V33" i="26"/>
  <c r="R61" i="26"/>
  <c r="T33" i="26"/>
  <c r="H60" i="26"/>
  <c r="P33" i="26"/>
  <c r="J12" i="26"/>
  <c r="H61" i="26"/>
  <c r="R33" i="26"/>
  <c r="J31" i="26"/>
  <c r="N33" i="26"/>
  <c r="T31" i="26"/>
  <c r="H11" i="26"/>
  <c r="N32" i="26"/>
  <c r="H12" i="26"/>
  <c r="P23" i="26"/>
  <c r="H63" i="26"/>
  <c r="J60" i="26"/>
  <c r="J63" i="26"/>
  <c r="H64" i="26"/>
  <c r="J62" i="26"/>
  <c r="J61" i="26"/>
  <c r="H33" i="26"/>
  <c r="J10" i="26"/>
  <c r="J11" i="26"/>
  <c r="H10" i="26"/>
  <c r="H13" i="26"/>
  <c r="T11" i="26"/>
  <c r="V11" i="26"/>
  <c r="V13" i="26"/>
  <c r="V12" i="26"/>
  <c r="P53" i="26"/>
  <c r="R52" i="26"/>
  <c r="P52" i="26"/>
  <c r="P50" i="26"/>
  <c r="P51" i="26"/>
  <c r="R50" i="26"/>
  <c r="R51" i="26"/>
  <c r="T12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tc={6C60EEB0-35D2-43B9-BA08-929FC8239B46}</author>
  </authors>
  <commentList>
    <comment ref="G61" authorId="0" shapeId="0" xr:uid="{6C60EEB0-35D2-43B9-BA08-929FC8239B46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number includes Tim Collyer as do all the numbers as of 30 June 2024</t>
      </text>
    </comment>
  </commentList>
</comments>
</file>

<file path=xl/sharedStrings.xml><?xml version="1.0" encoding="utf-8"?>
<sst xmlns="http://schemas.openxmlformats.org/spreadsheetml/2006/main" count="753" uniqueCount="314">
  <si>
    <t>Growthpoint Sustainability Reporting Suite</t>
  </si>
  <si>
    <t xml:space="preserve">This Sustainability Databook provides an overview of Growthpoint's sustainability portfolio and asset level performance data for the financial year ending 30 June 2025. </t>
  </si>
  <si>
    <t>Performance metrics</t>
  </si>
  <si>
    <t>Growthpoint uses the following performance metrics to report on the sustainability performance.</t>
  </si>
  <si>
    <t>Metrics</t>
  </si>
  <si>
    <t>Definition</t>
  </si>
  <si>
    <t>Energy Consumption</t>
  </si>
  <si>
    <t>Growthpoint’s total energy consumption consists of:</t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</si>
  <si>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b/>
        <sz val="11"/>
        <color theme="1"/>
        <rFont val="Arial"/>
        <family val="2"/>
      </rPr>
      <t>Non</t>
    </r>
    <r>
      <rPr>
        <sz val="11"/>
        <color theme="1"/>
        <rFont val="Arial"/>
        <family val="2"/>
      </rPr>
      <t>-</t>
    </r>
    <r>
      <rPr>
        <b/>
        <sz val="11"/>
        <color theme="1"/>
        <rFont val="Arial"/>
        <family val="2"/>
      </rPr>
      <t>renewable grid electricity</t>
    </r>
    <r>
      <rPr>
        <sz val="11"/>
        <color theme="1"/>
        <rFont val="Arial"/>
        <family val="2"/>
      </rPr>
      <t xml:space="preserve"> purchased from the public electricity network</t>
    </r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</si>
  <si>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b/>
        <sz val="11"/>
        <color theme="1"/>
        <rFont val="Arial"/>
        <family val="2"/>
      </rPr>
      <t>Renewable grid electricity</t>
    </r>
    <r>
      <rPr>
        <sz val="11"/>
        <color theme="1"/>
        <rFont val="Arial"/>
        <family val="2"/>
      </rPr>
      <t xml:space="preserve"> (GreenPower</t>
    </r>
    <r>
      <rPr>
        <vertAlign val="superscript"/>
        <sz val="11"/>
        <color theme="1"/>
        <rFont val="Arial"/>
        <family val="2"/>
      </rPr>
      <t>TM</t>
    </r>
    <r>
      <rPr>
        <sz val="11"/>
        <color theme="1"/>
        <rFont val="Arial"/>
        <family val="2"/>
      </rPr>
      <t>) purchased by Growthpoint through the electricity agreements</t>
    </r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</si>
  <si>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b/>
        <sz val="11"/>
        <color theme="1"/>
        <rFont val="Arial"/>
        <family val="2"/>
      </rPr>
      <t>Renewable energy generated</t>
    </r>
    <r>
      <rPr>
        <sz val="11"/>
        <color theme="1"/>
        <rFont val="Arial"/>
        <family val="2"/>
      </rPr>
      <t xml:space="preserve"> from onsite solar PV systems.</t>
    </r>
    <r>
      <rPr>
        <sz val="10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For reporting purposes, Growthpoint assumes that all renewable energy generated is consumed onsite</t>
    </r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</si>
  <si>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b/>
        <sz val="11"/>
        <color theme="1"/>
        <rFont val="Arial"/>
        <family val="2"/>
      </rPr>
      <t xml:space="preserve">Natural gas </t>
    </r>
    <r>
      <rPr>
        <sz val="11"/>
        <color theme="1"/>
        <rFont val="Arial"/>
        <family val="2"/>
      </rPr>
      <t>distributed in a pipeline</t>
    </r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</si>
  <si>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b/>
        <sz val="11"/>
        <color theme="1"/>
        <rFont val="Arial"/>
        <family val="2"/>
      </rPr>
      <t>Diesel fuel</t>
    </r>
    <r>
      <rPr>
        <sz val="11"/>
        <color theme="1"/>
        <rFont val="Arial"/>
        <family val="2"/>
      </rPr>
      <t xml:space="preserve"> from stationary on-site generators</t>
    </r>
  </si>
  <si>
    <r>
      <t>Electricity Consumption</t>
    </r>
    <r>
      <rPr>
        <b/>
        <sz val="12"/>
        <color rgb="FF345E9E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from renewable sources</t>
    </r>
  </si>
  <si>
    <t>The amount of electricity consumed from renewable sources is calculated as a % of renewable electricity consumed from the total electricity consumed.</t>
  </si>
  <si>
    <t>NLA</t>
  </si>
  <si>
    <t>Total Net Lettable Area - adjusted for the ownership period</t>
  </si>
  <si>
    <t>Energy Intensity</t>
  </si>
  <si>
    <t xml:space="preserve">Total energy consumed divided by the NLA, used as a normalising factor to compare the relative intensity </t>
  </si>
  <si>
    <t>Scope 1 Emissions</t>
  </si>
  <si>
    <t>Greenhouse gas emissions associated with the usage of the following sources: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</si>
  <si>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-</t>
    </r>
    <r>
      <rPr>
        <sz val="7"/>
        <color theme="1"/>
        <rFont val="Times New Roman"/>
        <family val="1"/>
      </rPr>
      <t xml:space="preserve">     </t>
    </r>
    <r>
      <rPr>
        <sz val="11"/>
        <color theme="1"/>
        <rFont val="Arial"/>
        <family val="2"/>
      </rPr>
      <t xml:space="preserve">Base building </t>
    </r>
    <r>
      <rPr>
        <b/>
        <sz val="11"/>
        <color theme="1"/>
        <rFont val="Arial"/>
        <family val="2"/>
      </rPr>
      <t>natural gas</t>
    </r>
    <r>
      <rPr>
        <sz val="11"/>
        <color theme="1"/>
        <rFont val="Arial"/>
        <family val="2"/>
      </rPr>
      <t xml:space="preserve"> sourced directly from the pipeline consumed by facilities within Growthpoint's operational control</t>
    </r>
  </si>
  <si>
    <r>
      <t xml:space="preserve"> -</t>
    </r>
    <r>
      <rPr>
        <sz val="7"/>
        <color theme="1"/>
        <rFont val="Times New Roman"/>
        <family val="1"/>
      </rPr>
      <t>      </t>
    </r>
    <r>
      <rPr>
        <b/>
        <sz val="11"/>
        <color theme="1"/>
        <rFont val="Arial"/>
        <family val="2"/>
      </rPr>
      <t>Diesel fuel</t>
    </r>
    <r>
      <rPr>
        <sz val="11"/>
        <color theme="1"/>
        <rFont val="Arial"/>
        <family val="2"/>
      </rPr>
      <t xml:space="preserve"> consumption from stationary on-site generators</t>
    </r>
  </si>
  <si>
    <r>
      <t xml:space="preserve"> -   Leakage of </t>
    </r>
    <r>
      <rPr>
        <b/>
        <sz val="11"/>
        <color theme="1"/>
        <rFont val="Arial"/>
        <family val="2"/>
      </rPr>
      <t>refrigerant gases</t>
    </r>
    <r>
      <rPr>
        <sz val="11"/>
        <color theme="1"/>
        <rFont val="Arial"/>
        <family val="2"/>
      </rPr>
      <t xml:space="preserve"> used in base building air conditioners</t>
    </r>
  </si>
  <si>
    <t>Scope 1 emissions were calculated according to the National Greenhouse and Energy Reporting (NGER) (Measurement) Determination 2008.</t>
  </si>
  <si>
    <t>Scope 2 Emissions</t>
  </si>
  <si>
    <t>Greenhouse gas emissions associated with the consumption of the following sources:</t>
  </si>
  <si>
    <t xml:space="preserve"> -    Base building electricity consumed by facilities within Growthpoint operational control</t>
  </si>
  <si>
    <t xml:space="preserve"> -    Consumption of electricity by Growthpoint at our corporate head offices </t>
  </si>
  <si>
    <t xml:space="preserve"> - Location-based method</t>
  </si>
  <si>
    <r>
      <rPr>
        <b/>
        <sz val="11"/>
        <color theme="1"/>
        <rFont val="Arial"/>
        <family val="2"/>
      </rPr>
      <t>Location-based</t>
    </r>
    <r>
      <rPr>
        <sz val="11"/>
        <color theme="1"/>
        <rFont val="Arial"/>
        <family val="2"/>
      </rPr>
      <t xml:space="preserve"> Scope 2 emissions were calculated in accordance with the NGER (Measurement) Determination 2008. </t>
    </r>
  </si>
  <si>
    <t xml:space="preserve"> - Market based method</t>
  </si>
  <si>
    <r>
      <rPr>
        <b/>
        <sz val="11"/>
        <color theme="1"/>
        <rFont val="Arial"/>
        <family val="2"/>
      </rPr>
      <t xml:space="preserve">Market-based </t>
    </r>
    <r>
      <rPr>
        <sz val="11"/>
        <color theme="1"/>
        <rFont val="Arial"/>
        <family val="2"/>
      </rPr>
      <t>Scope 2 emissions were calculated in accordance with the NGER (Measurement) Determination 2008 and the latest NGA favtors.</t>
    </r>
  </si>
  <si>
    <t>Carbon Intensity</t>
  </si>
  <si>
    <t xml:space="preserve">Greenhouse gas emissions divided by the NLA, used as a normalising factor to compare the relative intensity </t>
  </si>
  <si>
    <t>Scope 3 Emissions</t>
  </si>
  <si>
    <t>Greenhouse gas emissions associated the following sources:</t>
  </si>
  <si>
    <r>
      <t xml:space="preserve"> - </t>
    </r>
    <r>
      <rPr>
        <b/>
        <sz val="11"/>
        <color theme="1"/>
        <rFont val="Arial"/>
        <family val="2"/>
      </rPr>
      <t>Purchased goods and services</t>
    </r>
    <r>
      <rPr>
        <sz val="11"/>
        <color theme="1"/>
        <rFont val="Arial"/>
        <family val="2"/>
      </rPr>
      <t xml:space="preserve"> - paper consumption</t>
    </r>
  </si>
  <si>
    <r>
      <t xml:space="preserve"> - </t>
    </r>
    <r>
      <rPr>
        <b/>
        <sz val="11"/>
        <color theme="1"/>
        <rFont val="Arial"/>
        <family val="2"/>
      </rPr>
      <t>Fuel- and energy-related activities</t>
    </r>
    <r>
      <rPr>
        <sz val="11"/>
        <color theme="1"/>
        <rFont val="Arial"/>
        <family val="2"/>
      </rPr>
      <t xml:space="preserve"> - transmission and distribution losses and emissions from extraction and processing of input fuels </t>
    </r>
  </si>
  <si>
    <r>
      <t xml:space="preserve"> - </t>
    </r>
    <r>
      <rPr>
        <b/>
        <sz val="11"/>
        <color theme="1"/>
        <rFont val="Arial"/>
        <family val="2"/>
      </rPr>
      <t>Waste generated</t>
    </r>
    <r>
      <rPr>
        <sz val="11"/>
        <color theme="1"/>
        <rFont val="Arial"/>
        <family val="2"/>
      </rPr>
      <t xml:space="preserve"> in operations - waste sent to landfill from tenant and base building activities at Growthpoint properties</t>
    </r>
  </si>
  <si>
    <r>
      <t xml:space="preserve"> - </t>
    </r>
    <r>
      <rPr>
        <b/>
        <sz val="11"/>
        <color theme="1"/>
        <rFont val="Arial"/>
        <family val="2"/>
      </rPr>
      <t>Business travel</t>
    </r>
    <r>
      <rPr>
        <sz val="11"/>
        <color theme="1"/>
        <rFont val="Arial"/>
        <family val="2"/>
      </rPr>
      <t xml:space="preserve"> - air travel, rental car hire and taxi/Uber, and hotel accommodation</t>
    </r>
  </si>
  <si>
    <r>
      <t xml:space="preserve"> - </t>
    </r>
    <r>
      <rPr>
        <b/>
        <sz val="11"/>
        <color theme="1"/>
        <rFont val="Arial"/>
        <family val="2"/>
      </rPr>
      <t>Upstream leased assets</t>
    </r>
    <r>
      <rPr>
        <sz val="11"/>
        <color theme="1"/>
        <rFont val="Arial"/>
        <family val="2"/>
      </rPr>
      <t xml:space="preserve"> - emissions from the base building operations of the buildings where Growthpoint corporate head offices are located</t>
    </r>
  </si>
  <si>
    <r>
      <t xml:space="preserve"> - </t>
    </r>
    <r>
      <rPr>
        <b/>
        <sz val="11"/>
        <color theme="1"/>
        <rFont val="Arial"/>
        <family val="2"/>
      </rPr>
      <t>Downstream leased assets</t>
    </r>
    <r>
      <rPr>
        <sz val="11"/>
        <color theme="1"/>
        <rFont val="Arial"/>
        <family val="2"/>
      </rPr>
      <t xml:space="preserve"> - emissions generated from tenancy electricity and natural gas consumption</t>
    </r>
  </si>
  <si>
    <t>Water Consumption</t>
  </si>
  <si>
    <t>Growthpoint’s total water consumption consists of:</t>
  </si>
  <si>
    <r>
      <t xml:space="preserve"> - </t>
    </r>
    <r>
      <rPr>
        <b/>
        <sz val="11"/>
        <color theme="1"/>
        <rFont val="Arial"/>
        <family val="2"/>
      </rPr>
      <t>Potable water</t>
    </r>
    <r>
      <rPr>
        <sz val="11"/>
        <color theme="1"/>
        <rFont val="Arial"/>
        <family val="2"/>
      </rPr>
      <t xml:space="preserve"> - drinking quality water supplied to GOZ assets from local water authorities</t>
    </r>
  </si>
  <si>
    <r>
      <t xml:space="preserve"> - </t>
    </r>
    <r>
      <rPr>
        <b/>
        <sz val="11"/>
        <color theme="1"/>
        <rFont val="Arial"/>
        <family val="2"/>
      </rPr>
      <t>Recycled water</t>
    </r>
    <r>
      <rPr>
        <sz val="11"/>
        <color theme="1"/>
        <rFont val="Arial"/>
        <family val="2"/>
      </rPr>
      <t xml:space="preserve"> - water recycled from non-potable water sources, supplied by the local water authority</t>
    </r>
  </si>
  <si>
    <t>Water Intensity</t>
  </si>
  <si>
    <t xml:space="preserve">Total amount of water consumed divided by the NLA, used as a normalising factor to compare the relative intensity </t>
  </si>
  <si>
    <t>Waste to Landfill</t>
  </si>
  <si>
    <t>Waste generated by the commercial offices, disposed to landfill</t>
  </si>
  <si>
    <t>Recycling</t>
  </si>
  <si>
    <t>Recycled waste diverted from landfill, including comingled, paper and cardboard, organics, e-waste and secured paper waste streams</t>
  </si>
  <si>
    <t>Diversion %</t>
  </si>
  <si>
    <t>The diversion % is calculated as a proportion of waste that was recycled from the total amount of waste generated.</t>
  </si>
  <si>
    <t>NABERS</t>
  </si>
  <si>
    <t xml:space="preserve">Growthpoint uses the National Australian Built Environment Rating System - a national system for measuring environmental performance of buildings. </t>
  </si>
  <si>
    <t>Green Star Performance</t>
  </si>
  <si>
    <t>Growthpoint undertakes the Green Star Performance certification for 100% owned office assets. Green Star is an internationally recognised sustainability rating system developed by the Green Building Council of Australia.</t>
  </si>
  <si>
    <t>Directly Owned Portfolio</t>
  </si>
  <si>
    <t>Summary</t>
  </si>
  <si>
    <t>GHG Emissions</t>
  </si>
  <si>
    <t>Boundary</t>
  </si>
  <si>
    <t>Source/Scope 3 Category</t>
  </si>
  <si>
    <t>Metric</t>
  </si>
  <si>
    <t>FY25</t>
  </si>
  <si>
    <t>FY24</t>
  </si>
  <si>
    <t>FY23</t>
  </si>
  <si>
    <t>FY22</t>
  </si>
  <si>
    <t>FY21</t>
  </si>
  <si>
    <t>% Change (compared to FY24)</t>
  </si>
  <si>
    <t>Scope 1</t>
  </si>
  <si>
    <t>Natural Gas</t>
  </si>
  <si>
    <t>tCO2e</t>
  </si>
  <si>
    <r>
      <t>Stationary fuel - diesel</t>
    </r>
    <r>
      <rPr>
        <vertAlign val="superscript"/>
        <sz val="11"/>
        <rFont val="Arial"/>
        <family val="2"/>
        <scheme val="minor"/>
      </rPr>
      <t xml:space="preserve"> </t>
    </r>
  </si>
  <si>
    <t>Refrigerant leakage</t>
  </si>
  <si>
    <t xml:space="preserve">Scope 2 </t>
  </si>
  <si>
    <r>
      <t>Electricity (location-based)</t>
    </r>
    <r>
      <rPr>
        <vertAlign val="superscript"/>
        <sz val="11"/>
        <rFont val="Arial"/>
        <family val="2"/>
        <scheme val="minor"/>
      </rPr>
      <t>1</t>
    </r>
  </si>
  <si>
    <t>Scope 2</t>
  </si>
  <si>
    <t>Electricity (market-based)</t>
  </si>
  <si>
    <t xml:space="preserve">Scope 3 </t>
  </si>
  <si>
    <t>Category 3 - Fuel and energy-related activities</t>
  </si>
  <si>
    <t>Category 5 - Waste generated in operations</t>
  </si>
  <si>
    <t>Category 6 - Business Travel</t>
  </si>
  <si>
    <r>
      <t>Category 8 - Upstream leased assets</t>
    </r>
    <r>
      <rPr>
        <vertAlign val="superscript"/>
        <sz val="11"/>
        <rFont val="Arial"/>
        <family val="2"/>
        <scheme val="minor"/>
      </rPr>
      <t>2</t>
    </r>
  </si>
  <si>
    <t>n/a</t>
  </si>
  <si>
    <t>Category 13 - Downstream leased assets</t>
  </si>
  <si>
    <r>
      <t>Category 15 - Investments</t>
    </r>
    <r>
      <rPr>
        <vertAlign val="superscript"/>
        <sz val="11"/>
        <rFont val="Arial"/>
        <family val="2"/>
        <scheme val="minor"/>
      </rPr>
      <t>3</t>
    </r>
  </si>
  <si>
    <t>Scope 1 Total</t>
  </si>
  <si>
    <t>Scope 2 Total (location-based)</t>
  </si>
  <si>
    <t>Scope 2 Total (market-based)</t>
  </si>
  <si>
    <t>Scope 3 Total</t>
  </si>
  <si>
    <t>GHG Emissions Total (location-based)</t>
  </si>
  <si>
    <t>GHG Emissions Total (market-based)</t>
  </si>
  <si>
    <t>1. Includes emissions from our head offices and vacant tenancies</t>
  </si>
  <si>
    <t xml:space="preserve">2. Includes emissions from base building operations of the building where Growthpoint’s Melbourne corporate office tenancy is located. Excludes the base building emissions from our Sydney office.  </t>
  </si>
  <si>
    <t>3. Growthpoint no longer has any investments outside of our operational control</t>
  </si>
  <si>
    <t>Resource consumption</t>
  </si>
  <si>
    <t>Activity</t>
  </si>
  <si>
    <t>NLA operationally controlled properties</t>
  </si>
  <si>
    <t>Sqm</t>
  </si>
  <si>
    <t>No. operationally controlled properties</t>
  </si>
  <si>
    <t>No.</t>
  </si>
  <si>
    <t>Resource Consumption - Energy</t>
  </si>
  <si>
    <t>Operationally controlled properties - Base Building</t>
  </si>
  <si>
    <t>MWh</t>
  </si>
  <si>
    <t>Diesel</t>
  </si>
  <si>
    <t>Electricity - grid - non-renewable</t>
  </si>
  <si>
    <t xml:space="preserve">Electricity - grid - renewable (Green Power) </t>
  </si>
  <si>
    <t>Total Electricity - grid</t>
  </si>
  <si>
    <t>Renewable Energy Generated and Consumed Onsite (solar)</t>
  </si>
  <si>
    <t>Total Electricity Consumption</t>
  </si>
  <si>
    <t>% electricity consumption from renewable sources</t>
  </si>
  <si>
    <t>%</t>
  </si>
  <si>
    <t>Total Energy Consumption (incl elec, gas, diesel and solar)</t>
  </si>
  <si>
    <t>GJ</t>
  </si>
  <si>
    <t>Intensity</t>
  </si>
  <si>
    <t>MJ/sqm</t>
  </si>
  <si>
    <t>Carbon Intensity (location-based)</t>
  </si>
  <si>
    <t>kg CO2/sqm</t>
  </si>
  <si>
    <t>Carbon Intensity (market-based)</t>
  </si>
  <si>
    <t>Operationally controlled properties - Tenant Spaces</t>
  </si>
  <si>
    <t>Office</t>
  </si>
  <si>
    <t>Electricity</t>
  </si>
  <si>
    <t>Non -operationally controlled properties</t>
  </si>
  <si>
    <t>Industrial</t>
  </si>
  <si>
    <t>Portfolio Tenant data coverage (electricity)</t>
  </si>
  <si>
    <t>Resource Consumption - Water</t>
  </si>
  <si>
    <t>Operationally controlled properties - Whole Building</t>
  </si>
  <si>
    <t>Potable Water</t>
  </si>
  <si>
    <t>kL</t>
  </si>
  <si>
    <t>Recycled Water</t>
  </si>
  <si>
    <t>Total Water Consumption</t>
  </si>
  <si>
    <t xml:space="preserve">Water Intensity </t>
  </si>
  <si>
    <t>KL/sqm</t>
  </si>
  <si>
    <t>Non-operationally controlled properties - Whole Building</t>
  </si>
  <si>
    <r>
      <t>Total Water Consumption - non- oper controlled</t>
    </r>
    <r>
      <rPr>
        <b/>
        <vertAlign val="superscript"/>
        <sz val="11"/>
        <rFont val="Arial"/>
        <family val="2"/>
        <scheme val="minor"/>
      </rPr>
      <t>4</t>
    </r>
  </si>
  <si>
    <t>Waste and Recycling</t>
  </si>
  <si>
    <t>All offices</t>
  </si>
  <si>
    <t>tonnes</t>
  </si>
  <si>
    <t xml:space="preserve">Total waste </t>
  </si>
  <si>
    <t xml:space="preserve">4.  Total Water Consumption for non-operationally controlled properties is reported based on partial data coverage, as made available by the tenants. </t>
  </si>
  <si>
    <t>Third Party Assets</t>
  </si>
  <si>
    <t>Scope</t>
  </si>
  <si>
    <t>Electricity (location-based)</t>
  </si>
  <si>
    <t>Category 13 - Downstream leased assets - Electricity</t>
  </si>
  <si>
    <t>Office and Retail</t>
  </si>
  <si>
    <t>Electricity (grid including Green Power)</t>
  </si>
  <si>
    <t>% elec consumption from renewable sources</t>
  </si>
  <si>
    <t>Energy Consumption (incl elec, gas and solar)</t>
  </si>
  <si>
    <r>
      <t>Office and Retail</t>
    </r>
    <r>
      <rPr>
        <b/>
        <vertAlign val="superscript"/>
        <sz val="11"/>
        <rFont val="Arial"/>
        <family val="2"/>
        <scheme val="minor"/>
      </rPr>
      <t>1</t>
    </r>
  </si>
  <si>
    <t>Non-operationally controlled properties</t>
  </si>
  <si>
    <r>
      <t>Industrial</t>
    </r>
    <r>
      <rPr>
        <b/>
        <vertAlign val="superscript"/>
        <sz val="11"/>
        <rFont val="Arial"/>
        <family val="2"/>
        <scheme val="minor"/>
      </rPr>
      <t>2</t>
    </r>
  </si>
  <si>
    <t>Whole Building</t>
  </si>
  <si>
    <t>1. Currently represents only one retail property, other office and retail tenant data is not available</t>
  </si>
  <si>
    <t>2. Based on partial data only, as made available by the tenants</t>
  </si>
  <si>
    <t>Building Cert - Directly Owned</t>
  </si>
  <si>
    <t>Envizi name</t>
  </si>
  <si>
    <t>Property</t>
  </si>
  <si>
    <t>Region</t>
  </si>
  <si>
    <t>State</t>
  </si>
  <si>
    <t>Lettable area</t>
  </si>
  <si>
    <t>Operationally controlled</t>
  </si>
  <si>
    <r>
      <t xml:space="preserve">NABERS Energy </t>
    </r>
    <r>
      <rPr>
        <i/>
        <sz val="11"/>
        <color theme="0"/>
        <rFont val="Arial"/>
        <family val="2"/>
        <scheme val="minor"/>
      </rPr>
      <t>(without GreenPower)</t>
    </r>
  </si>
  <si>
    <r>
      <t xml:space="preserve">NABERS Water </t>
    </r>
    <r>
      <rPr>
        <i/>
        <sz val="11"/>
        <color theme="0"/>
        <rFont val="Arial"/>
        <family val="2"/>
        <scheme val="minor"/>
      </rPr>
      <t>(without recycled water)</t>
    </r>
  </si>
  <si>
    <t>NABERS Indoor Environment</t>
  </si>
  <si>
    <t>sqm</t>
  </si>
  <si>
    <t>Y / N</t>
  </si>
  <si>
    <t>Stars</t>
  </si>
  <si>
    <t>10-12 Mort Street, Canberra ACT 2601</t>
  </si>
  <si>
    <t>10-12 Mort Street</t>
  </si>
  <si>
    <t>Canberra</t>
  </si>
  <si>
    <t>ACT</t>
  </si>
  <si>
    <t>Y</t>
  </si>
  <si>
    <t>255 London Circuit, CANBERRA ACT 2601</t>
  </si>
  <si>
    <t>255 London Circuit</t>
  </si>
  <si>
    <t>2-6 Bowes St Phillip ACT 2606</t>
  </si>
  <si>
    <t>2-6 Bowes Street</t>
  </si>
  <si>
    <t>1 Charles Street, PARRAMATTA NSW 2150</t>
  </si>
  <si>
    <t>1 Charles Street</t>
  </si>
  <si>
    <t>Parramatta</t>
  </si>
  <si>
    <t>NSW</t>
  </si>
  <si>
    <t>N</t>
  </si>
  <si>
    <t>Not Rated</t>
  </si>
  <si>
    <t>11 Murray Rose Avenue Sydney Olympic Park NSW</t>
  </si>
  <si>
    <t>11 Murray Rose Avenue</t>
  </si>
  <si>
    <t>Sydney Olympic Park</t>
  </si>
  <si>
    <t>3 Murray Rose Ave, Sydney Olympic Park</t>
  </si>
  <si>
    <t>3 Murray Rose Avenue</t>
  </si>
  <si>
    <t>5 Murray Rose Avenue, Sydney Olympic Park</t>
  </si>
  <si>
    <t>5 Murray Rose Avenue</t>
  </si>
  <si>
    <t>Building C, 219-247 Pacific Highway, Artarmon</t>
  </si>
  <si>
    <t>4 Broadcast Way</t>
  </si>
  <si>
    <t>Artarmon</t>
  </si>
  <si>
    <t>15 Green Square Close, Fortitude Valley</t>
  </si>
  <si>
    <t>15 Green Square Close</t>
  </si>
  <si>
    <t>Fortitude Valley</t>
  </si>
  <si>
    <t>QLD</t>
  </si>
  <si>
    <t>42 MERIVALE ST (CB2), SOUTH BRISBANE</t>
  </si>
  <si>
    <t>100 Melbourne Street</t>
  </si>
  <si>
    <t>South Brisbane</t>
  </si>
  <si>
    <t>22 CORDELIA ST (CB1), SOUTH BRISBANE</t>
  </si>
  <si>
    <t>104 Melbourne Street</t>
  </si>
  <si>
    <t>32 CORDELIA ST (A1), SOUTH BRISBANE</t>
  </si>
  <si>
    <t>32 Cordelia Street</t>
  </si>
  <si>
    <t>52 MERIVALE ST (A4), SOUTH BRISBANE</t>
  </si>
  <si>
    <t>52 Merivale Street</t>
  </si>
  <si>
    <t>100 Skyring Terrace, NEWSTEAD QLD 4006</t>
  </si>
  <si>
    <t>100 Skyring Terrace</t>
  </si>
  <si>
    <t xml:space="preserve">Newstead </t>
  </si>
  <si>
    <t xml:space="preserve">QLD </t>
  </si>
  <si>
    <t>33-39 Richmond Road, KESWICK SA 5035</t>
  </si>
  <si>
    <t>33-39 Richmond Road</t>
  </si>
  <si>
    <t>Keswick</t>
  </si>
  <si>
    <t>SA</t>
  </si>
  <si>
    <t>109 Burwood Road, Hawthorn</t>
  </si>
  <si>
    <t>109 Burwood Road</t>
  </si>
  <si>
    <t>Hawthorn</t>
  </si>
  <si>
    <t>VIC</t>
  </si>
  <si>
    <t>141 Camberwell Road,Hawthorn East VIC</t>
  </si>
  <si>
    <t>141 Camberwell Road</t>
  </si>
  <si>
    <t>Hawthorn East</t>
  </si>
  <si>
    <t>165-169 Thomas Street</t>
  </si>
  <si>
    <t>Dandenong</t>
  </si>
  <si>
    <t>211 Wellington Road (Building B), Mulgrave, VIC 31</t>
  </si>
  <si>
    <t>Building B, 211 Wellington Road</t>
  </si>
  <si>
    <t>Mulgrave</t>
  </si>
  <si>
    <t>211 Wellington Road (Building C), Mulgrave, VIC 31</t>
  </si>
  <si>
    <t>Building C, 211 Wellington Road</t>
  </si>
  <si>
    <t>75 Dorcas Street, SOUTH MELBOURNE VIC 3205</t>
  </si>
  <si>
    <t>75 Dorcas Street</t>
  </si>
  <si>
    <t>South Melbourne</t>
  </si>
  <si>
    <t>Bldg 1, 572 Swan St, Burnley VIC 3121 (GE)</t>
  </si>
  <si>
    <t>Building 1, 572-576 Swan Street</t>
  </si>
  <si>
    <t>Richmond</t>
  </si>
  <si>
    <t>Bldg 2, 572 Swan St, Burnley VIC 3121 (GE)</t>
  </si>
  <si>
    <t xml:space="preserve">Building 2, 572-576 Swan Street </t>
  </si>
  <si>
    <t>Bldg 3 570 Swan St Burnley VIC 3121</t>
  </si>
  <si>
    <t>Building 3, 570 Swan Street</t>
  </si>
  <si>
    <t>836 Wellington Street, West Perth</t>
  </si>
  <si>
    <t>836 Wellington Street</t>
  </si>
  <si>
    <t xml:space="preserve">West Perth </t>
  </si>
  <si>
    <t>WA</t>
  </si>
  <si>
    <t>Portfolio ratings (as of 30 June 2025)</t>
  </si>
  <si>
    <t>Portfolio coverage - eligible assets (as of 30 June 2025)</t>
  </si>
  <si>
    <t>People</t>
  </si>
  <si>
    <t>Employment</t>
  </si>
  <si>
    <t>Total employees by age and gender (as at 30 June)</t>
  </si>
  <si>
    <t>Male</t>
  </si>
  <si>
    <t>Female</t>
  </si>
  <si>
    <t xml:space="preserve">Male </t>
  </si>
  <si>
    <t>% of total employees</t>
  </si>
  <si>
    <t>Under 30</t>
  </si>
  <si>
    <t>30-50</t>
  </si>
  <si>
    <t xml:space="preserve">50+ </t>
  </si>
  <si>
    <t>Sub-total (by gender)</t>
  </si>
  <si>
    <t>Total employees</t>
  </si>
  <si>
    <t>Employees turnover by age and gender (for the period)</t>
  </si>
  <si>
    <t>% of total</t>
  </si>
  <si>
    <t>New starters by age and gender (for the period)</t>
  </si>
  <si>
    <t>Percentage of employees receiving regular (annual) performance and career development reviews</t>
  </si>
  <si>
    <t>Job Category</t>
  </si>
  <si>
    <t>Executive</t>
  </si>
  <si>
    <t>Management</t>
  </si>
  <si>
    <t>Professional</t>
  </si>
  <si>
    <t>Support</t>
  </si>
  <si>
    <t>Diversity and equal opportunity</t>
  </si>
  <si>
    <t>Board composition by age and gender (as at 30 June)</t>
  </si>
  <si>
    <t xml:space="preserve">% of total </t>
  </si>
  <si>
    <t xml:space="preserve">Total  </t>
  </si>
  <si>
    <t>% by total employees</t>
  </si>
  <si>
    <t>Employees by gender and employee category (as at 30 June)</t>
  </si>
  <si>
    <r>
      <t>Job Category</t>
    </r>
    <r>
      <rPr>
        <b/>
        <vertAlign val="superscript"/>
        <sz val="11"/>
        <color rgb="FF000000"/>
        <rFont val="Arial"/>
        <family val="2"/>
      </rPr>
      <t>1</t>
    </r>
  </si>
  <si>
    <t>1. Under Job Category, we have defined our employee roles as:</t>
  </si>
  <si>
    <r>
      <rPr>
        <b/>
        <i/>
        <sz val="11"/>
        <color theme="1"/>
        <rFont val="Arial"/>
        <family val="2"/>
      </rPr>
      <t>Executive</t>
    </r>
    <r>
      <rPr>
        <i/>
        <sz val="11"/>
        <color theme="1"/>
        <rFont val="Arial"/>
        <family val="2"/>
      </rPr>
      <t>: members of our EMT</t>
    </r>
  </si>
  <si>
    <r>
      <rPr>
        <b/>
        <i/>
        <sz val="11"/>
        <color theme="1"/>
        <rFont val="Arial"/>
        <family val="2"/>
      </rPr>
      <t>Management</t>
    </r>
    <r>
      <rPr>
        <i/>
        <sz val="11"/>
        <color theme="1"/>
        <rFont val="Arial"/>
        <family val="2"/>
      </rPr>
      <t>: employees who report directly to a member of our EMT, excluding assistants</t>
    </r>
  </si>
  <si>
    <r>
      <rPr>
        <b/>
        <i/>
        <sz val="11"/>
        <color theme="1"/>
        <rFont val="Arial"/>
        <family val="2"/>
      </rPr>
      <t>Professional</t>
    </r>
    <r>
      <rPr>
        <i/>
        <sz val="11"/>
        <color theme="1"/>
        <rFont val="Arial"/>
        <family val="2"/>
      </rPr>
      <t>: non-managerial employees and employees in technical roles</t>
    </r>
  </si>
  <si>
    <r>
      <rPr>
        <b/>
        <i/>
        <sz val="11"/>
        <color theme="1"/>
        <rFont val="Arial"/>
        <family val="2"/>
      </rPr>
      <t>Support</t>
    </r>
    <r>
      <rPr>
        <i/>
        <sz val="11"/>
        <color theme="1"/>
        <rFont val="Arial"/>
        <family val="2"/>
      </rPr>
      <t>: executive assistants, administration and reception employees</t>
    </r>
  </si>
  <si>
    <t>Cultural Diversity</t>
  </si>
  <si>
    <r>
      <t>Nationality/Cultural background of employees</t>
    </r>
    <r>
      <rPr>
        <b/>
        <vertAlign val="superscript"/>
        <sz val="11"/>
        <color rgb="FFFFFFFF"/>
        <rFont val="Arial"/>
        <family val="2"/>
      </rPr>
      <t>2</t>
    </r>
  </si>
  <si>
    <t>Nationality/Cultural background</t>
  </si>
  <si>
    <t>Australian</t>
  </si>
  <si>
    <t>British</t>
  </si>
  <si>
    <t>Cambodian</t>
  </si>
  <si>
    <t>Chilean</t>
  </si>
  <si>
    <t>Chinese</t>
  </si>
  <si>
    <t>Egyptian</t>
  </si>
  <si>
    <t>Greek</t>
  </si>
  <si>
    <t>Indian</t>
  </si>
  <si>
    <t>Irish</t>
  </si>
  <si>
    <t>Macedonian</t>
  </si>
  <si>
    <t>Malaysian</t>
  </si>
  <si>
    <t>New Zealander</t>
  </si>
  <si>
    <t>Polish</t>
  </si>
  <si>
    <t>Russian</t>
  </si>
  <si>
    <t>Scottish</t>
  </si>
  <si>
    <t>Singaporean</t>
  </si>
  <si>
    <t>Spanish</t>
  </si>
  <si>
    <t>Ukranian</t>
  </si>
  <si>
    <t>2. Please note that some employees listed multiple cultural backgrounds</t>
  </si>
  <si>
    <t>Direct economic value generated and distributed</t>
  </si>
  <si>
    <t xml:space="preserve">The terms used in the following table are defined as follows: </t>
  </si>
  <si>
    <r>
      <rPr>
        <b/>
        <i/>
        <sz val="11"/>
        <color theme="1"/>
        <rFont val="Arial"/>
        <family val="2"/>
      </rPr>
      <t>Direct economic value generated</t>
    </r>
    <r>
      <rPr>
        <i/>
        <sz val="11"/>
        <color theme="1"/>
        <rFont val="Arial"/>
        <family val="2"/>
      </rPr>
      <t xml:space="preserve">: revenues </t>
    </r>
  </si>
  <si>
    <r>
      <rPr>
        <b/>
        <i/>
        <sz val="11"/>
        <color theme="1"/>
        <rFont val="Arial"/>
        <family val="2"/>
      </rPr>
      <t>Economic value distributed</t>
    </r>
    <r>
      <rPr>
        <i/>
        <sz val="11"/>
        <color theme="1"/>
        <rFont val="Arial"/>
        <family val="2"/>
      </rPr>
      <t xml:space="preserve">: operating costs, employee wages and benefits, payments to providers of capital, payments to government by country, and community investments </t>
    </r>
  </si>
  <si>
    <r>
      <rPr>
        <b/>
        <i/>
        <sz val="11"/>
        <color theme="1"/>
        <rFont val="Arial"/>
        <family val="2"/>
      </rPr>
      <t>Economic value retained</t>
    </r>
    <r>
      <rPr>
        <i/>
        <sz val="11"/>
        <color theme="1"/>
        <rFont val="Arial"/>
        <family val="2"/>
      </rPr>
      <t>: ‘economic value generated’ less ‘economic value distributed’</t>
    </r>
  </si>
  <si>
    <t>$m</t>
  </si>
  <si>
    <t>Economic value generated</t>
  </si>
  <si>
    <t>Economic value distributed</t>
  </si>
  <si>
    <t>Economic value retained</t>
  </si>
  <si>
    <r>
      <t xml:space="preserve">[From FY24, the data provided below includes </t>
    </r>
    <r>
      <rPr>
        <b/>
        <sz val="10"/>
        <color theme="1"/>
        <rFont val="Arial"/>
        <family val="2"/>
      </rPr>
      <t>all full-time and part-time employees, casual and contracted staff</t>
    </r>
    <r>
      <rPr>
        <sz val="10"/>
        <color theme="1"/>
        <rFont val="Arial"/>
        <family val="2"/>
      </rPr>
      <t>]</t>
    </r>
  </si>
  <si>
    <t>Fijian</t>
  </si>
  <si>
    <t>Not disclosed</t>
  </si>
  <si>
    <t>This databook is to be used in conjuction with Growthpoint Sustainability Report (https://growthpoint.com.au/results) and the Reporting Criteria (included in the FY25 Sustainability Report).</t>
  </si>
  <si>
    <t xml:space="preserve">EY has provided an independent limited assurance of the selected metrics in this Databook. A copy of the assurance statement can be found in the FY25 Sustainability Report.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</si>
</sst>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%"/>
    <numFmt numFmtId="167" formatCode="0.0"/>
    <numFmt numFmtId="168" formatCode="_-* #,##0.000000_-;\-* #,##0.000000_-;_-* &quot;-&quot;??_-;_-@_-"/>
  </numFmts>
  <fonts count="46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name val="Arial"/>
      <family val="2"/>
      <scheme val="minor"/>
    </font>
    <font>
      <sz val="10"/>
      <color theme="1"/>
      <name val="Arial"/>
      <family val="2"/>
      <scheme val="minor"/>
    </font>
    <font>
      <i/>
      <sz val="10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0"/>
      <name val="Arial"/>
      <family val="2"/>
      <scheme val="minor"/>
    </font>
    <font>
      <b/>
      <sz val="1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1"/>
      <color theme="1"/>
      <name val="Arial"/>
      <family val="2"/>
    </font>
    <font>
      <b/>
      <sz val="14"/>
      <color theme="6"/>
      <name val="Arial"/>
      <family val="2"/>
    </font>
    <font>
      <sz val="10"/>
      <color theme="1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sz val="12"/>
      <color rgb="FF345E9E"/>
      <name val="Arial"/>
      <family val="2"/>
    </font>
    <font>
      <b/>
      <sz val="12"/>
      <color rgb="FF345E9E"/>
      <name val="Arial"/>
      <family val="2"/>
    </font>
    <font>
      <sz val="7"/>
      <color theme="1"/>
      <name val="Times New Roman"/>
      <family val="1"/>
    </font>
    <font>
      <vertAlign val="superscript"/>
      <sz val="11"/>
      <color theme="1"/>
      <name val="Arial"/>
      <family val="2"/>
    </font>
    <font>
      <sz val="11"/>
      <name val="Arial"/>
      <family val="2"/>
      <scheme val="minor"/>
    </font>
    <font>
      <sz val="8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10"/>
      <color indexed="9"/>
      <name val="Arial"/>
      <family val="2"/>
      <scheme val="minor"/>
    </font>
    <font>
      <b/>
      <sz val="11"/>
      <color indexed="9"/>
      <name val="Arial"/>
      <family val="2"/>
      <scheme val="minor"/>
    </font>
    <font>
      <sz val="11"/>
      <color theme="1"/>
      <name val="Arial"/>
      <family val="1"/>
    </font>
    <font>
      <b/>
      <vertAlign val="superscript"/>
      <sz val="11"/>
      <color rgb="FFFFFFFF"/>
      <name val="Arial"/>
      <family val="2"/>
    </font>
    <font>
      <b/>
      <vertAlign val="superscript"/>
      <sz val="11"/>
      <color rgb="FF000000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b/>
      <sz val="14"/>
      <color rgb="FF742267"/>
      <name val="Arial"/>
      <family val="2"/>
    </font>
    <font>
      <b/>
      <sz val="16"/>
      <color rgb="FF742267"/>
      <name val="Arial"/>
      <family val="2"/>
    </font>
    <font>
      <b/>
      <sz val="18"/>
      <color rgb="FF742267"/>
      <name val="Arial"/>
      <family val="2"/>
    </font>
    <font>
      <b/>
      <sz val="14"/>
      <color theme="8"/>
      <name val="Arial"/>
      <family val="2"/>
      <scheme val="minor"/>
    </font>
    <font>
      <b/>
      <sz val="11"/>
      <color theme="0"/>
      <name val="Arial"/>
      <family val="2"/>
      <scheme val="minor"/>
    </font>
    <font>
      <i/>
      <sz val="11"/>
      <color theme="0"/>
      <name val="Arial"/>
      <family val="2"/>
      <scheme val="minor"/>
    </font>
    <font>
      <i/>
      <sz val="11"/>
      <name val="Arial"/>
      <family val="2"/>
      <scheme val="minor"/>
    </font>
    <font>
      <b/>
      <i/>
      <sz val="11"/>
      <name val="Arial"/>
      <family val="2"/>
      <scheme val="minor"/>
    </font>
    <font>
      <vertAlign val="superscript"/>
      <sz val="11"/>
      <name val="Arial"/>
      <family val="2"/>
      <scheme val="minor"/>
    </font>
    <font>
      <b/>
      <sz val="12"/>
      <name val="Arial"/>
      <family val="2"/>
      <scheme val="minor"/>
    </font>
    <font>
      <sz val="11"/>
      <color theme="1"/>
      <name val="Arial (Body)"/>
    </font>
    <font>
      <b/>
      <vertAlign val="superscript"/>
      <sz val="11"/>
      <name val="Arial"/>
      <family val="2"/>
      <scheme val="minor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DDE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2" tint="0.59999389629810485"/>
        <bgColor indexed="64"/>
      </patternFill>
    </fill>
    <fill>
      <patternFill patternType="solid">
        <fgColor theme="4" tint="0.89999084444715716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indexed="64"/>
      </right>
      <top/>
      <bottom style="thin">
        <color indexed="64"/>
      </bottom>
      <diagonal/>
    </border>
    <border>
      <left style="thin">
        <color theme="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theme="4"/>
      </bottom>
      <diagonal/>
    </border>
    <border>
      <left style="thin">
        <color theme="4"/>
      </left>
      <right/>
      <top style="thin">
        <color indexed="64"/>
      </top>
      <bottom style="medium">
        <color theme="4"/>
      </bottom>
      <diagonal/>
    </border>
    <border>
      <left/>
      <right style="thin">
        <color indexed="64"/>
      </right>
      <top style="thin">
        <color indexed="64"/>
      </top>
      <bottom style="medium">
        <color theme="4"/>
      </bottom>
      <diagonal/>
    </border>
    <border>
      <left style="thin">
        <color indexed="64"/>
      </left>
      <right/>
      <top style="thin">
        <color indexed="64"/>
      </top>
      <bottom style="medium">
        <color theme="4"/>
      </bottom>
      <diagonal/>
    </border>
    <border>
      <left/>
      <right/>
      <top style="thin">
        <color theme="1"/>
      </top>
      <bottom style="medium">
        <color theme="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thin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medium">
        <color theme="1"/>
      </top>
      <bottom/>
      <diagonal/>
    </border>
    <border>
      <left/>
      <right style="thin">
        <color indexed="64"/>
      </right>
      <top style="thin">
        <color theme="1"/>
      </top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/>
      <right style="thin">
        <color theme="4"/>
      </right>
      <top/>
      <bottom style="thin">
        <color indexed="64"/>
      </bottom>
      <diagonal/>
    </border>
    <border>
      <left/>
      <right style="thin">
        <color theme="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 style="thin">
        <color indexed="64"/>
      </top>
      <bottom style="medium">
        <color theme="4"/>
      </bottom>
      <diagonal/>
    </border>
    <border>
      <left style="thin">
        <color theme="0" tint="-0.499984740745262"/>
      </left>
      <right/>
      <top style="thin">
        <color theme="4"/>
      </top>
      <bottom style="thin">
        <color theme="0" tint="-0.499984740745262"/>
      </bottom>
      <diagonal/>
    </border>
    <border>
      <left/>
      <right/>
      <top style="thin">
        <color theme="4"/>
      </top>
      <bottom style="thin">
        <color theme="0" tint="-0.499984740745262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410">
    <xf numFmtId="0" fontId="0" fillId="0" borderId="0" xfId="0"/>
    <xf numFmtId="164" fontId="0" fillId="0" borderId="0" xfId="1" applyNumberFormat="1" applyFont="1"/>
    <xf numFmtId="164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4" applyNumberFormat="1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2" xfId="3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5" fontId="3" fillId="3" borderId="2" xfId="1" applyNumberFormat="1" applyFont="1" applyFill="1" applyBorder="1" applyAlignment="1">
      <alignment horizontal="center"/>
    </xf>
    <xf numFmtId="9" fontId="3" fillId="0" borderId="0" xfId="2" applyFont="1"/>
    <xf numFmtId="164" fontId="0" fillId="0" borderId="0" xfId="0" applyNumberFormat="1"/>
    <xf numFmtId="0" fontId="8" fillId="3" borderId="2" xfId="0" applyFont="1" applyFill="1" applyBorder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164" fontId="3" fillId="0" borderId="0" xfId="1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11" fillId="0" borderId="0" xfId="5" applyFont="1"/>
    <xf numFmtId="0" fontId="10" fillId="0" borderId="0" xfId="5"/>
    <xf numFmtId="0" fontId="18" fillId="0" borderId="0" xfId="5" applyFont="1"/>
    <xf numFmtId="0" fontId="11" fillId="0" borderId="0" xfId="5" applyFont="1" applyAlignment="1">
      <alignment horizontal="center" vertical="center" wrapText="1"/>
    </xf>
    <xf numFmtId="0" fontId="11" fillId="0" borderId="0" xfId="5" applyFont="1" applyAlignment="1">
      <alignment horizontal="center" vertical="center"/>
    </xf>
    <xf numFmtId="0" fontId="11" fillId="0" borderId="0" xfId="5" applyFont="1" applyAlignment="1">
      <alignment horizontal="left" vertical="center"/>
    </xf>
    <xf numFmtId="0" fontId="17" fillId="0" borderId="0" xfId="5" applyFont="1" applyAlignment="1">
      <alignment vertical="center" wrapText="1"/>
    </xf>
    <xf numFmtId="0" fontId="1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66" fontId="3" fillId="0" borderId="0" xfId="2" applyNumberFormat="1" applyFont="1" applyAlignment="1">
      <alignment horizontal="center"/>
    </xf>
    <xf numFmtId="43" fontId="3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3" fillId="0" borderId="0" xfId="0" applyFont="1"/>
    <xf numFmtId="0" fontId="3" fillId="0" borderId="0" xfId="3" applyFont="1" applyAlignment="1">
      <alignment horizontal="center"/>
    </xf>
    <xf numFmtId="0" fontId="3" fillId="0" borderId="11" xfId="0" applyFont="1" applyBorder="1"/>
    <xf numFmtId="0" fontId="3" fillId="0" borderId="13" xfId="0" applyFont="1" applyBorder="1"/>
    <xf numFmtId="0" fontId="7" fillId="3" borderId="16" xfId="0" applyFont="1" applyFill="1" applyBorder="1"/>
    <xf numFmtId="0" fontId="3" fillId="3" borderId="17" xfId="3" applyFont="1" applyFill="1" applyBorder="1" applyAlignment="1">
      <alignment horizontal="center"/>
    </xf>
    <xf numFmtId="0" fontId="3" fillId="0" borderId="12" xfId="3" applyFont="1" applyBorder="1" applyAlignment="1">
      <alignment horizontal="center"/>
    </xf>
    <xf numFmtId="0" fontId="7" fillId="0" borderId="0" xfId="0" applyFont="1"/>
    <xf numFmtId="0" fontId="7" fillId="0" borderId="5" xfId="0" applyFont="1" applyBorder="1"/>
    <xf numFmtId="0" fontId="7" fillId="0" borderId="11" xfId="0" applyFont="1" applyBorder="1"/>
    <xf numFmtId="1" fontId="3" fillId="0" borderId="0" xfId="0" applyNumberFormat="1" applyFont="1" applyAlignment="1">
      <alignment horizontal="right"/>
    </xf>
    <xf numFmtId="0" fontId="7" fillId="0" borderId="13" xfId="0" applyFont="1" applyBorder="1"/>
    <xf numFmtId="164" fontId="3" fillId="0" borderId="12" xfId="1" applyNumberFormat="1" applyFont="1" applyBorder="1" applyAlignment="1">
      <alignment horizontal="right"/>
    </xf>
    <xf numFmtId="0" fontId="8" fillId="3" borderId="16" xfId="0" applyFont="1" applyFill="1" applyBorder="1"/>
    <xf numFmtId="0" fontId="13" fillId="0" borderId="0" xfId="5" applyFont="1"/>
    <xf numFmtId="0" fontId="3" fillId="0" borderId="15" xfId="0" applyFont="1" applyBorder="1"/>
    <xf numFmtId="166" fontId="3" fillId="3" borderId="23" xfId="2" applyNumberFormat="1" applyFont="1" applyFill="1" applyBorder="1" applyAlignment="1">
      <alignment horizontal="center"/>
    </xf>
    <xf numFmtId="166" fontId="3" fillId="0" borderId="21" xfId="2" applyNumberFormat="1" applyFont="1" applyBorder="1" applyAlignment="1">
      <alignment horizont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28" fillId="0" borderId="0" xfId="0" applyFont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wrapText="1"/>
    </xf>
    <xf numFmtId="0" fontId="16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top" wrapText="1"/>
    </xf>
    <xf numFmtId="168" fontId="3" fillId="0" borderId="0" xfId="0" applyNumberFormat="1" applyFont="1" applyAlignment="1">
      <alignment horizontal="center"/>
    </xf>
    <xf numFmtId="0" fontId="17" fillId="0" borderId="0" xfId="5" applyFont="1"/>
    <xf numFmtId="0" fontId="3" fillId="0" borderId="0" xfId="0" applyFont="1" applyAlignment="1">
      <alignment vertical="top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27" fillId="4" borderId="0" xfId="0" applyFont="1" applyFill="1" applyAlignment="1">
      <alignment vertical="center"/>
    </xf>
    <xf numFmtId="0" fontId="26" fillId="4" borderId="0" xfId="0" applyFont="1" applyFill="1" applyAlignment="1">
      <alignment vertical="center"/>
    </xf>
    <xf numFmtId="0" fontId="26" fillId="4" borderId="0" xfId="0" applyFont="1" applyFill="1" applyAlignment="1">
      <alignment horizontal="center" vertical="center"/>
    </xf>
    <xf numFmtId="0" fontId="36" fillId="0" borderId="0" xfId="0" applyFont="1"/>
    <xf numFmtId="0" fontId="37" fillId="4" borderId="0" xfId="0" applyFont="1" applyFill="1"/>
    <xf numFmtId="0" fontId="37" fillId="4" borderId="0" xfId="0" applyFont="1" applyFill="1" applyAlignment="1">
      <alignment wrapText="1"/>
    </xf>
    <xf numFmtId="0" fontId="37" fillId="4" borderId="0" xfId="0" applyFont="1" applyFill="1" applyAlignment="1">
      <alignment horizontal="center" wrapText="1"/>
    </xf>
    <xf numFmtId="0" fontId="0" fillId="0" borderId="0" xfId="0" applyAlignment="1">
      <alignment vertical="center"/>
    </xf>
    <xf numFmtId="0" fontId="15" fillId="7" borderId="5" xfId="5" applyFont="1" applyFill="1" applyBorder="1" applyAlignment="1">
      <alignment horizontal="center" vertical="center" wrapText="1"/>
    </xf>
    <xf numFmtId="0" fontId="0" fillId="6" borderId="27" xfId="0" applyFill="1" applyBorder="1" applyAlignment="1">
      <alignment horizontal="center" vertical="center"/>
    </xf>
    <xf numFmtId="0" fontId="8" fillId="7" borderId="2" xfId="0" applyFont="1" applyFill="1" applyBorder="1"/>
    <xf numFmtId="0" fontId="7" fillId="7" borderId="16" xfId="0" applyFont="1" applyFill="1" applyBorder="1"/>
    <xf numFmtId="166" fontId="3" fillId="7" borderId="23" xfId="2" applyNumberFormat="1" applyFont="1" applyFill="1" applyBorder="1" applyAlignment="1">
      <alignment horizontal="center"/>
    </xf>
    <xf numFmtId="0" fontId="15" fillId="0" borderId="0" xfId="5" applyFont="1" applyAlignment="1">
      <alignment vertical="center" wrapText="1"/>
    </xf>
    <xf numFmtId="0" fontId="17" fillId="5" borderId="3" xfId="5" applyFont="1" applyFill="1" applyBorder="1" applyAlignment="1">
      <alignment horizontal="center" vertical="center" wrapText="1"/>
    </xf>
    <xf numFmtId="167" fontId="11" fillId="0" borderId="3" xfId="5" applyNumberFormat="1" applyFont="1" applyBorder="1" applyAlignment="1">
      <alignment horizontal="center" vertical="center" wrapText="1"/>
    </xf>
    <xf numFmtId="0" fontId="17" fillId="0" borderId="3" xfId="5" applyFont="1" applyBorder="1" applyAlignment="1">
      <alignment vertical="center" wrapText="1"/>
    </xf>
    <xf numFmtId="167" fontId="15" fillId="7" borderId="3" xfId="5" applyNumberFormat="1" applyFont="1" applyFill="1" applyBorder="1" applyAlignment="1">
      <alignment horizontal="center" vertical="center" wrapText="1"/>
    </xf>
    <xf numFmtId="0" fontId="31" fillId="7" borderId="3" xfId="5" applyFont="1" applyFill="1" applyBorder="1" applyAlignment="1">
      <alignment vertical="center" wrapText="1"/>
    </xf>
    <xf numFmtId="0" fontId="16" fillId="0" borderId="0" xfId="5" applyFont="1" applyAlignment="1">
      <alignment vertical="center" wrapText="1"/>
    </xf>
    <xf numFmtId="0" fontId="16" fillId="0" borderId="1" xfId="5" applyFont="1" applyBorder="1" applyAlignment="1">
      <alignment vertical="center" wrapText="1"/>
    </xf>
    <xf numFmtId="167" fontId="11" fillId="0" borderId="6" xfId="5" applyNumberFormat="1" applyFont="1" applyBorder="1" applyAlignment="1">
      <alignment horizontal="center" vertical="center" wrapText="1"/>
    </xf>
    <xf numFmtId="0" fontId="11" fillId="0" borderId="5" xfId="5" applyFont="1" applyBorder="1" applyAlignment="1">
      <alignment horizontal="center" vertical="center" wrapText="1"/>
    </xf>
    <xf numFmtId="0" fontId="17" fillId="5" borderId="6" xfId="5" applyFont="1" applyFill="1" applyBorder="1" applyAlignment="1">
      <alignment horizontal="center" vertical="center" wrapText="1"/>
    </xf>
    <xf numFmtId="0" fontId="17" fillId="5" borderId="5" xfId="5" applyFont="1" applyFill="1" applyBorder="1" applyAlignment="1">
      <alignment horizontal="center" vertical="center" wrapText="1"/>
    </xf>
    <xf numFmtId="9" fontId="11" fillId="0" borderId="30" xfId="5" applyNumberFormat="1" applyFont="1" applyBorder="1" applyAlignment="1">
      <alignment horizontal="center" vertical="center" wrapText="1"/>
    </xf>
    <xf numFmtId="9" fontId="11" fillId="0" borderId="29" xfId="5" applyNumberFormat="1" applyFont="1" applyBorder="1" applyAlignment="1">
      <alignment horizontal="center" vertical="center" wrapText="1"/>
    </xf>
    <xf numFmtId="0" fontId="11" fillId="0" borderId="31" xfId="5" applyFont="1" applyBorder="1"/>
    <xf numFmtId="0" fontId="17" fillId="6" borderId="29" xfId="5" applyFont="1" applyFill="1" applyBorder="1" applyAlignment="1">
      <alignment horizontal="center" vertical="center" wrapText="1"/>
    </xf>
    <xf numFmtId="0" fontId="17" fillId="0" borderId="6" xfId="5" applyFont="1" applyBorder="1" applyAlignment="1">
      <alignment vertical="center" wrapText="1"/>
    </xf>
    <xf numFmtId="0" fontId="17" fillId="0" borderId="14" xfId="5" applyFont="1" applyBorder="1" applyAlignment="1">
      <alignment vertical="center" wrapText="1"/>
    </xf>
    <xf numFmtId="0" fontId="17" fillId="0" borderId="30" xfId="5" applyFont="1" applyBorder="1" applyAlignment="1">
      <alignment vertical="center" wrapText="1"/>
    </xf>
    <xf numFmtId="0" fontId="17" fillId="0" borderId="1" xfId="5" applyFont="1" applyBorder="1" applyAlignment="1">
      <alignment vertical="center" wrapText="1"/>
    </xf>
    <xf numFmtId="0" fontId="11" fillId="0" borderId="33" xfId="5" applyFont="1" applyBorder="1" applyAlignment="1">
      <alignment horizontal="center" vertical="center" wrapText="1"/>
    </xf>
    <xf numFmtId="0" fontId="15" fillId="7" borderId="33" xfId="5" applyFont="1" applyFill="1" applyBorder="1" applyAlignment="1">
      <alignment horizontal="center" vertical="center" wrapText="1"/>
    </xf>
    <xf numFmtId="0" fontId="15" fillId="0" borderId="12" xfId="5" applyFont="1" applyBorder="1" applyAlignment="1">
      <alignment vertical="center" wrapText="1"/>
    </xf>
    <xf numFmtId="0" fontId="31" fillId="7" borderId="36" xfId="5" applyFont="1" applyFill="1" applyBorder="1" applyAlignment="1">
      <alignment vertical="center" wrapText="1"/>
    </xf>
    <xf numFmtId="0" fontId="17" fillId="0" borderId="31" xfId="5" applyFont="1" applyBorder="1" applyAlignment="1">
      <alignment vertical="center" wrapText="1"/>
    </xf>
    <xf numFmtId="0" fontId="11" fillId="0" borderId="31" xfId="5" applyFont="1" applyBorder="1" applyAlignment="1">
      <alignment horizontal="center" vertical="center" wrapText="1"/>
    </xf>
    <xf numFmtId="0" fontId="11" fillId="0" borderId="31" xfId="5" applyFont="1" applyBorder="1" applyAlignment="1">
      <alignment vertical="center" wrapText="1"/>
    </xf>
    <xf numFmtId="0" fontId="17" fillId="0" borderId="41" xfId="5" applyFont="1" applyBorder="1" applyAlignment="1">
      <alignment vertical="center" wrapText="1"/>
    </xf>
    <xf numFmtId="0" fontId="11" fillId="0" borderId="41" xfId="5" applyFont="1" applyBorder="1" applyAlignment="1">
      <alignment horizontal="center" vertical="center" wrapText="1"/>
    </xf>
    <xf numFmtId="167" fontId="11" fillId="0" borderId="41" xfId="5" applyNumberFormat="1" applyFont="1" applyBorder="1" applyAlignment="1">
      <alignment horizontal="center" vertical="center" wrapText="1"/>
    </xf>
    <xf numFmtId="0" fontId="15" fillId="7" borderId="41" xfId="5" applyFont="1" applyFill="1" applyBorder="1" applyAlignment="1">
      <alignment horizontal="center" vertical="center" wrapText="1"/>
    </xf>
    <xf numFmtId="0" fontId="11" fillId="0" borderId="42" xfId="5" applyFont="1" applyBorder="1" applyAlignment="1">
      <alignment horizontal="center" vertical="center" wrapText="1"/>
    </xf>
    <xf numFmtId="0" fontId="15" fillId="7" borderId="42" xfId="5" applyFont="1" applyFill="1" applyBorder="1" applyAlignment="1">
      <alignment horizontal="center" vertical="center" wrapText="1"/>
    </xf>
    <xf numFmtId="0" fontId="12" fillId="0" borderId="0" xfId="5" applyFont="1"/>
    <xf numFmtId="0" fontId="14" fillId="4" borderId="28" xfId="5" applyFont="1" applyFill="1" applyBorder="1" applyAlignment="1">
      <alignment vertical="center"/>
    </xf>
    <xf numFmtId="0" fontId="14" fillId="4" borderId="26" xfId="5" applyFont="1" applyFill="1" applyBorder="1" applyAlignment="1">
      <alignment vertical="center"/>
    </xf>
    <xf numFmtId="167" fontId="11" fillId="0" borderId="46" xfId="5" applyNumberFormat="1" applyFont="1" applyBorder="1" applyAlignment="1">
      <alignment horizontal="center" vertical="center" wrapText="1"/>
    </xf>
    <xf numFmtId="0" fontId="16" fillId="0" borderId="41" xfId="5" applyFont="1" applyBorder="1" applyAlignment="1">
      <alignment vertical="center" wrapText="1"/>
    </xf>
    <xf numFmtId="0" fontId="17" fillId="5" borderId="42" xfId="5" applyFont="1" applyFill="1" applyBorder="1" applyAlignment="1">
      <alignment horizontal="center" vertical="center" wrapText="1"/>
    </xf>
    <xf numFmtId="0" fontId="17" fillId="5" borderId="41" xfId="5" applyFont="1" applyFill="1" applyBorder="1" applyAlignment="1">
      <alignment horizontal="center" vertical="center" wrapText="1"/>
    </xf>
    <xf numFmtId="0" fontId="17" fillId="5" borderId="46" xfId="5" applyFont="1" applyFill="1" applyBorder="1" applyAlignment="1">
      <alignment horizontal="center" vertical="center" wrapText="1"/>
    </xf>
    <xf numFmtId="0" fontId="17" fillId="5" borderId="33" xfId="5" applyFont="1" applyFill="1" applyBorder="1" applyAlignment="1">
      <alignment horizontal="center" vertical="center" wrapText="1"/>
    </xf>
    <xf numFmtId="0" fontId="16" fillId="6" borderId="29" xfId="5" applyFont="1" applyFill="1" applyBorder="1" applyAlignment="1">
      <alignment horizontal="center" vertical="center" wrapText="1"/>
    </xf>
    <xf numFmtId="0" fontId="16" fillId="6" borderId="30" xfId="5" applyFont="1" applyFill="1" applyBorder="1" applyAlignment="1">
      <alignment horizontal="center" vertical="center" wrapText="1"/>
    </xf>
    <xf numFmtId="0" fontId="15" fillId="6" borderId="30" xfId="5" applyFont="1" applyFill="1" applyBorder="1" applyAlignment="1">
      <alignment vertical="center" wrapText="1"/>
    </xf>
    <xf numFmtId="0" fontId="16" fillId="6" borderId="30" xfId="5" applyFont="1" applyFill="1" applyBorder="1" applyAlignment="1">
      <alignment vertical="center" wrapText="1"/>
    </xf>
    <xf numFmtId="0" fontId="31" fillId="7" borderId="41" xfId="5" applyFont="1" applyFill="1" applyBorder="1" applyAlignment="1">
      <alignment vertical="center" wrapText="1"/>
    </xf>
    <xf numFmtId="167" fontId="15" fillId="7" borderId="41" xfId="5" applyNumberFormat="1" applyFont="1" applyFill="1" applyBorder="1" applyAlignment="1">
      <alignment horizontal="center" vertical="center" wrapText="1"/>
    </xf>
    <xf numFmtId="167" fontId="15" fillId="7" borderId="46" xfId="5" applyNumberFormat="1" applyFont="1" applyFill="1" applyBorder="1" applyAlignment="1">
      <alignment horizontal="center" vertical="center" wrapText="1"/>
    </xf>
    <xf numFmtId="0" fontId="31" fillId="7" borderId="40" xfId="5" applyFont="1" applyFill="1" applyBorder="1" applyAlignment="1">
      <alignment vertical="center" wrapText="1"/>
    </xf>
    <xf numFmtId="0" fontId="31" fillId="7" borderId="6" xfId="5" applyFont="1" applyFill="1" applyBorder="1" applyAlignment="1">
      <alignment vertical="center" wrapText="1"/>
    </xf>
    <xf numFmtId="167" fontId="15" fillId="7" borderId="6" xfId="5" applyNumberFormat="1" applyFont="1" applyFill="1" applyBorder="1" applyAlignment="1">
      <alignment horizontal="center" vertical="center" wrapText="1"/>
    </xf>
    <xf numFmtId="0" fontId="31" fillId="7" borderId="38" xfId="5" applyFont="1" applyFill="1" applyBorder="1" applyAlignment="1">
      <alignment vertical="center" wrapText="1"/>
    </xf>
    <xf numFmtId="0" fontId="0" fillId="6" borderId="45" xfId="0" applyFill="1" applyBorder="1" applyAlignment="1">
      <alignment vertical="center" wrapText="1"/>
    </xf>
    <xf numFmtId="0" fontId="0" fillId="6" borderId="45" xfId="0" applyFill="1" applyBorder="1" applyAlignment="1">
      <alignment horizontal="center" vertical="center" wrapText="1"/>
    </xf>
    <xf numFmtId="0" fontId="0" fillId="0" borderId="41" xfId="0" applyBorder="1" applyAlignment="1">
      <alignment vertical="center"/>
    </xf>
    <xf numFmtId="164" fontId="0" fillId="0" borderId="41" xfId="1" applyNumberFormat="1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9" fillId="3" borderId="41" xfId="0" applyFont="1" applyFill="1" applyBorder="1" applyAlignment="1">
      <alignment vertical="center"/>
    </xf>
    <xf numFmtId="0" fontId="3" fillId="3" borderId="41" xfId="3" applyFont="1" applyFill="1" applyBorder="1" applyAlignment="1">
      <alignment vertical="center" wrapText="1"/>
    </xf>
    <xf numFmtId="0" fontId="7" fillId="3" borderId="41" xfId="3" applyFont="1" applyFill="1" applyBorder="1" applyAlignment="1">
      <alignment vertical="center" wrapText="1"/>
    </xf>
    <xf numFmtId="0" fontId="7" fillId="3" borderId="41" xfId="3" applyFont="1" applyFill="1" applyBorder="1" applyAlignment="1">
      <alignment horizontal="center" vertical="center" wrapText="1"/>
    </xf>
    <xf numFmtId="0" fontId="8" fillId="3" borderId="41" xfId="3" applyFont="1" applyFill="1" applyBorder="1" applyAlignment="1">
      <alignment horizontal="center" vertical="center" wrapText="1"/>
    </xf>
    <xf numFmtId="9" fontId="8" fillId="3" borderId="41" xfId="3" applyNumberFormat="1" applyFont="1" applyFill="1" applyBorder="1" applyAlignment="1">
      <alignment horizontal="center" vertical="center" wrapText="1"/>
    </xf>
    <xf numFmtId="0" fontId="32" fillId="0" borderId="3" xfId="0" applyFont="1" applyBorder="1" applyAlignment="1">
      <alignment vertical="center"/>
    </xf>
    <xf numFmtId="0" fontId="25" fillId="6" borderId="27" xfId="0" applyFont="1" applyFill="1" applyBorder="1" applyAlignment="1">
      <alignment horizontal="right" vertical="center"/>
    </xf>
    <xf numFmtId="0" fontId="32" fillId="0" borderId="41" xfId="0" applyFont="1" applyBorder="1" applyAlignment="1">
      <alignment vertical="center"/>
    </xf>
    <xf numFmtId="0" fontId="23" fillId="0" borderId="45" xfId="3" applyFont="1" applyBorder="1" applyAlignment="1">
      <alignment vertical="center"/>
    </xf>
    <xf numFmtId="0" fontId="23" fillId="0" borderId="41" xfId="3" applyFont="1" applyBorder="1" applyAlignment="1">
      <alignment vertical="center"/>
    </xf>
    <xf numFmtId="0" fontId="23" fillId="0" borderId="41" xfId="3" applyFont="1" applyBorder="1" applyAlignment="1">
      <alignment vertical="center" wrapText="1"/>
    </xf>
    <xf numFmtId="0" fontId="23" fillId="7" borderId="41" xfId="3" applyFont="1" applyFill="1" applyBorder="1" applyAlignment="1">
      <alignment vertical="center" wrapText="1"/>
    </xf>
    <xf numFmtId="0" fontId="23" fillId="7" borderId="49" xfId="0" applyFont="1" applyFill="1" applyBorder="1" applyAlignment="1">
      <alignment vertical="center"/>
    </xf>
    <xf numFmtId="0" fontId="27" fillId="4" borderId="0" xfId="0" applyFont="1" applyFill="1" applyAlignment="1">
      <alignment horizontal="right" vertical="center"/>
    </xf>
    <xf numFmtId="0" fontId="23" fillId="0" borderId="0" xfId="0" applyFont="1" applyAlignment="1">
      <alignment vertical="center"/>
    </xf>
    <xf numFmtId="0" fontId="23" fillId="0" borderId="0" xfId="3" applyFont="1" applyAlignment="1">
      <alignment vertical="center"/>
    </xf>
    <xf numFmtId="0" fontId="23" fillId="0" borderId="1" xfId="0" applyFont="1" applyBorder="1" applyAlignment="1">
      <alignment vertical="center"/>
    </xf>
    <xf numFmtId="0" fontId="23" fillId="0" borderId="1" xfId="3" applyFont="1" applyBorder="1" applyAlignment="1">
      <alignment vertical="center"/>
    </xf>
    <xf numFmtId="0" fontId="23" fillId="0" borderId="1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1" fontId="23" fillId="0" borderId="0" xfId="0" applyNumberFormat="1" applyFont="1" applyAlignment="1">
      <alignment horizontal="right" vertical="center"/>
    </xf>
    <xf numFmtId="1" fontId="23" fillId="0" borderId="1" xfId="0" applyNumberFormat="1" applyFont="1" applyBorder="1" applyAlignment="1">
      <alignment horizontal="right" vertical="center"/>
    </xf>
    <xf numFmtId="0" fontId="39" fillId="0" borderId="0" xfId="3" applyFont="1" applyAlignment="1">
      <alignment horizontal="right" vertical="center"/>
    </xf>
    <xf numFmtId="0" fontId="39" fillId="0" borderId="1" xfId="3" applyFont="1" applyBorder="1" applyAlignment="1">
      <alignment horizontal="right" vertical="center"/>
    </xf>
    <xf numFmtId="0" fontId="39" fillId="0" borderId="0" xfId="0" applyFont="1" applyAlignment="1">
      <alignment horizontal="right" vertical="center"/>
    </xf>
    <xf numFmtId="0" fontId="39" fillId="0" borderId="1" xfId="0" applyFont="1" applyBorder="1" applyAlignment="1">
      <alignment horizontal="right" vertical="center"/>
    </xf>
    <xf numFmtId="0" fontId="39" fillId="0" borderId="3" xfId="0" applyFont="1" applyBorder="1" applyAlignment="1">
      <alignment horizontal="right" vertical="center"/>
    </xf>
    <xf numFmtId="0" fontId="39" fillId="0" borderId="45" xfId="3" applyFont="1" applyBorder="1" applyAlignment="1">
      <alignment horizontal="center" vertical="center"/>
    </xf>
    <xf numFmtId="0" fontId="39" fillId="0" borderId="41" xfId="3" applyFont="1" applyBorder="1" applyAlignment="1">
      <alignment horizontal="center" vertical="center"/>
    </xf>
    <xf numFmtId="0" fontId="39" fillId="7" borderId="41" xfId="3" applyFont="1" applyFill="1" applyBorder="1" applyAlignment="1">
      <alignment horizontal="center" vertical="center"/>
    </xf>
    <xf numFmtId="0" fontId="39" fillId="7" borderId="49" xfId="3" applyFont="1" applyFill="1" applyBorder="1" applyAlignment="1">
      <alignment horizontal="center" vertical="center"/>
    </xf>
    <xf numFmtId="0" fontId="2" fillId="4" borderId="50" xfId="0" applyFont="1" applyFill="1" applyBorder="1" applyAlignment="1">
      <alignment vertical="center"/>
    </xf>
    <xf numFmtId="0" fontId="38" fillId="4" borderId="50" xfId="3" applyFont="1" applyFill="1" applyBorder="1" applyAlignment="1">
      <alignment horizontal="center" vertical="center"/>
    </xf>
    <xf numFmtId="0" fontId="2" fillId="4" borderId="51" xfId="0" applyFont="1" applyFill="1" applyBorder="1" applyAlignment="1">
      <alignment vertical="center"/>
    </xf>
    <xf numFmtId="0" fontId="38" fillId="4" borderId="51" xfId="3" applyFont="1" applyFill="1" applyBorder="1" applyAlignment="1">
      <alignment horizontal="center" vertical="center"/>
    </xf>
    <xf numFmtId="0" fontId="8" fillId="6" borderId="52" xfId="0" applyFont="1" applyFill="1" applyBorder="1" applyAlignment="1">
      <alignment vertical="center"/>
    </xf>
    <xf numFmtId="0" fontId="39" fillId="6" borderId="52" xfId="0" applyFont="1" applyFill="1" applyBorder="1" applyAlignment="1">
      <alignment horizontal="right" vertical="center"/>
    </xf>
    <xf numFmtId="0" fontId="3" fillId="6" borderId="52" xfId="0" applyFont="1" applyFill="1" applyBorder="1"/>
    <xf numFmtId="164" fontId="39" fillId="6" borderId="52" xfId="1" applyNumberFormat="1" applyFont="1" applyFill="1" applyBorder="1" applyAlignment="1">
      <alignment horizontal="right" vertical="center"/>
    </xf>
    <xf numFmtId="0" fontId="23" fillId="0" borderId="3" xfId="3" applyFont="1" applyBorder="1" applyAlignment="1">
      <alignment vertical="center"/>
    </xf>
    <xf numFmtId="9" fontId="23" fillId="0" borderId="3" xfId="2" applyFont="1" applyBorder="1" applyAlignment="1">
      <alignment horizontal="right" vertical="center"/>
    </xf>
    <xf numFmtId="0" fontId="8" fillId="7" borderId="3" xfId="0" applyFont="1" applyFill="1" applyBorder="1" applyAlignment="1">
      <alignment vertical="center"/>
    </xf>
    <xf numFmtId="0" fontId="39" fillId="7" borderId="3" xfId="0" applyFont="1" applyFill="1" applyBorder="1" applyAlignment="1">
      <alignment horizontal="right" vertical="center"/>
    </xf>
    <xf numFmtId="0" fontId="40" fillId="0" borderId="3" xfId="0" applyFont="1" applyBorder="1" applyAlignment="1">
      <alignment horizontal="right" vertical="center"/>
    </xf>
    <xf numFmtId="9" fontId="8" fillId="0" borderId="3" xfId="2" applyFont="1" applyBorder="1" applyAlignment="1">
      <alignment horizontal="right" vertical="center"/>
    </xf>
    <xf numFmtId="0" fontId="23" fillId="0" borderId="45" xfId="0" applyFont="1" applyBorder="1" applyAlignment="1">
      <alignment vertical="center"/>
    </xf>
    <xf numFmtId="0" fontId="39" fillId="0" borderId="45" xfId="3" applyFont="1" applyBorder="1" applyAlignment="1">
      <alignment horizontal="right" vertical="center"/>
    </xf>
    <xf numFmtId="0" fontId="23" fillId="0" borderId="53" xfId="3" applyFont="1" applyBorder="1" applyAlignment="1">
      <alignment vertical="center"/>
    </xf>
    <xf numFmtId="0" fontId="39" fillId="0" borderId="53" xfId="0" applyFont="1" applyBorder="1" applyAlignment="1">
      <alignment horizontal="right" vertical="center"/>
    </xf>
    <xf numFmtId="2" fontId="23" fillId="0" borderId="53" xfId="2" applyNumberFormat="1" applyFont="1" applyBorder="1" applyAlignment="1">
      <alignment horizontal="right" vertical="center"/>
    </xf>
    <xf numFmtId="164" fontId="23" fillId="0" borderId="45" xfId="1" applyNumberFormat="1" applyFont="1" applyBorder="1" applyAlignment="1">
      <alignment horizontal="right" vertical="center"/>
    </xf>
    <xf numFmtId="164" fontId="23" fillId="7" borderId="41" xfId="1" applyNumberFormat="1" applyFont="1" applyFill="1" applyBorder="1" applyAlignment="1">
      <alignment horizontal="right" vertical="center"/>
    </xf>
    <xf numFmtId="164" fontId="37" fillId="4" borderId="50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23" fillId="0" borderId="0" xfId="1" applyNumberFormat="1" applyFont="1" applyFill="1" applyBorder="1" applyAlignment="1">
      <alignment horizontal="right" vertical="center"/>
    </xf>
    <xf numFmtId="0" fontId="23" fillId="6" borderId="52" xfId="3" applyFont="1" applyFill="1" applyBorder="1" applyAlignment="1">
      <alignment horizontal="right" vertical="center"/>
    </xf>
    <xf numFmtId="164" fontId="23" fillId="0" borderId="1" xfId="1" applyNumberFormat="1" applyFont="1" applyBorder="1" applyAlignment="1">
      <alignment horizontal="right" vertical="center"/>
    </xf>
    <xf numFmtId="164" fontId="23" fillId="0" borderId="3" xfId="1" applyNumberFormat="1" applyFont="1" applyBorder="1" applyAlignment="1">
      <alignment horizontal="right" vertical="center"/>
    </xf>
    <xf numFmtId="164" fontId="23" fillId="0" borderId="3" xfId="1" applyNumberFormat="1" applyFont="1" applyFill="1" applyBorder="1" applyAlignment="1">
      <alignment horizontal="right" vertical="center"/>
    </xf>
    <xf numFmtId="164" fontId="23" fillId="7" borderId="3" xfId="1" applyNumberFormat="1" applyFont="1" applyFill="1" applyBorder="1" applyAlignment="1">
      <alignment horizontal="right" vertical="center"/>
    </xf>
    <xf numFmtId="164" fontId="23" fillId="0" borderId="3" xfId="0" applyNumberFormat="1" applyFont="1" applyBorder="1" applyAlignment="1">
      <alignment horizontal="right" vertical="center"/>
    </xf>
    <xf numFmtId="9" fontId="23" fillId="0" borderId="0" xfId="2" applyFont="1" applyAlignment="1">
      <alignment horizontal="right" vertical="center"/>
    </xf>
    <xf numFmtId="164" fontId="23" fillId="6" borderId="52" xfId="1" applyNumberFormat="1" applyFont="1" applyFill="1" applyBorder="1" applyAlignment="1">
      <alignment horizontal="right" vertical="center"/>
    </xf>
    <xf numFmtId="0" fontId="40" fillId="7" borderId="49" xfId="0" applyFont="1" applyFill="1" applyBorder="1" applyAlignment="1">
      <alignment vertical="center"/>
    </xf>
    <xf numFmtId="0" fontId="27" fillId="4" borderId="0" xfId="0" applyFont="1" applyFill="1" applyAlignment="1">
      <alignment horizontal="center" vertical="center"/>
    </xf>
    <xf numFmtId="165" fontId="23" fillId="0" borderId="41" xfId="1" applyNumberFormat="1" applyFont="1" applyBorder="1" applyAlignment="1">
      <alignment horizontal="right" vertical="center"/>
    </xf>
    <xf numFmtId="165" fontId="8" fillId="7" borderId="49" xfId="1" applyNumberFormat="1" applyFont="1" applyFill="1" applyBorder="1" applyAlignment="1">
      <alignment horizontal="right" vertical="center"/>
    </xf>
    <xf numFmtId="0" fontId="23" fillId="0" borderId="0" xfId="3" applyFont="1"/>
    <xf numFmtId="0" fontId="23" fillId="0" borderId="0" xfId="3" applyFont="1" applyAlignment="1">
      <alignment horizontal="center"/>
    </xf>
    <xf numFmtId="164" fontId="23" fillId="0" borderId="0" xfId="1" applyNumberFormat="1" applyFont="1" applyBorder="1" applyAlignment="1">
      <alignment horizontal="center"/>
    </xf>
    <xf numFmtId="166" fontId="23" fillId="0" borderId="21" xfId="2" applyNumberFormat="1" applyFont="1" applyBorder="1" applyAlignment="1">
      <alignment horizontal="center"/>
    </xf>
    <xf numFmtId="164" fontId="23" fillId="0" borderId="0" xfId="1" applyNumberFormat="1" applyFont="1" applyFill="1" applyBorder="1" applyAlignment="1">
      <alignment horizontal="center"/>
    </xf>
    <xf numFmtId="164" fontId="23" fillId="0" borderId="0" xfId="4" applyNumberFormat="1" applyFont="1" applyFill="1" applyBorder="1" applyAlignment="1">
      <alignment horizontal="center"/>
    </xf>
    <xf numFmtId="0" fontId="39" fillId="0" borderId="0" xfId="0" applyFont="1"/>
    <xf numFmtId="166" fontId="23" fillId="0" borderId="21" xfId="2" applyNumberFormat="1" applyFont="1" applyFill="1" applyBorder="1" applyAlignment="1">
      <alignment horizontal="center"/>
    </xf>
    <xf numFmtId="0" fontId="23" fillId="0" borderId="0" xfId="3" applyFont="1" applyAlignment="1">
      <alignment vertical="top"/>
    </xf>
    <xf numFmtId="0" fontId="23" fillId="0" borderId="0" xfId="3" applyFont="1" applyAlignment="1">
      <alignment vertical="top" wrapText="1"/>
    </xf>
    <xf numFmtId="0" fontId="23" fillId="0" borderId="0" xfId="3" applyFont="1" applyAlignment="1">
      <alignment wrapText="1"/>
    </xf>
    <xf numFmtId="0" fontId="8" fillId="7" borderId="0" xfId="3" applyFont="1" applyFill="1" applyAlignment="1">
      <alignment vertical="top"/>
    </xf>
    <xf numFmtId="0" fontId="8" fillId="7" borderId="0" xfId="3" applyFont="1" applyFill="1" applyAlignment="1">
      <alignment vertical="top" wrapText="1"/>
    </xf>
    <xf numFmtId="164" fontId="23" fillId="0" borderId="0" xfId="0" applyNumberFormat="1" applyFont="1"/>
    <xf numFmtId="166" fontId="8" fillId="7" borderId="21" xfId="2" applyNumberFormat="1" applyFont="1" applyFill="1" applyBorder="1" applyAlignment="1">
      <alignment horizontal="center"/>
    </xf>
    <xf numFmtId="0" fontId="8" fillId="7" borderId="0" xfId="0" applyFont="1" applyFill="1"/>
    <xf numFmtId="0" fontId="2" fillId="4" borderId="0" xfId="3" applyFont="1" applyFill="1"/>
    <xf numFmtId="0" fontId="2" fillId="4" borderId="0" xfId="0" applyFont="1" applyFill="1"/>
    <xf numFmtId="166" fontId="37" fillId="4" borderId="21" xfId="2" applyNumberFormat="1" applyFont="1" applyFill="1" applyBorder="1" applyAlignment="1">
      <alignment horizontal="center"/>
    </xf>
    <xf numFmtId="164" fontId="37" fillId="4" borderId="0" xfId="1" applyNumberFormat="1" applyFont="1" applyFill="1" applyBorder="1" applyAlignment="1">
      <alignment horizontal="right"/>
    </xf>
    <xf numFmtId="166" fontId="37" fillId="4" borderId="22" xfId="2" applyNumberFormat="1" applyFont="1" applyFill="1" applyBorder="1" applyAlignment="1">
      <alignment horizontal="center"/>
    </xf>
    <xf numFmtId="0" fontId="1" fillId="0" borderId="0" xfId="0" applyFont="1"/>
    <xf numFmtId="0" fontId="23" fillId="0" borderId="1" xfId="3" applyFont="1" applyBorder="1"/>
    <xf numFmtId="0" fontId="23" fillId="0" borderId="1" xfId="0" applyFont="1" applyBorder="1" applyAlignment="1">
      <alignment horizontal="right"/>
    </xf>
    <xf numFmtId="0" fontId="23" fillId="0" borderId="14" xfId="0" applyFont="1" applyBorder="1" applyAlignment="1">
      <alignment horizontal="right"/>
    </xf>
    <xf numFmtId="166" fontId="23" fillId="0" borderId="22" xfId="2" applyNumberFormat="1" applyFont="1" applyBorder="1" applyAlignment="1">
      <alignment horizontal="center"/>
    </xf>
    <xf numFmtId="166" fontId="26" fillId="4" borderId="8" xfId="2" applyNumberFormat="1" applyFont="1" applyFill="1" applyBorder="1" applyAlignment="1">
      <alignment horizontal="center" vertical="center" wrapText="1"/>
    </xf>
    <xf numFmtId="164" fontId="23" fillId="0" borderId="12" xfId="1" applyNumberFormat="1" applyFont="1" applyBorder="1" applyAlignment="1">
      <alignment horizontal="center"/>
    </xf>
    <xf numFmtId="0" fontId="23" fillId="0" borderId="1" xfId="0" applyFont="1" applyBorder="1"/>
    <xf numFmtId="0" fontId="23" fillId="0" borderId="0" xfId="0" applyFont="1" applyAlignment="1">
      <alignment horizontal="center"/>
    </xf>
    <xf numFmtId="0" fontId="8" fillId="0" borderId="0" xfId="0" applyFont="1"/>
    <xf numFmtId="9" fontId="23" fillId="0" borderId="1" xfId="2" applyFont="1" applyBorder="1" applyAlignment="1">
      <alignment horizontal="right"/>
    </xf>
    <xf numFmtId="9" fontId="23" fillId="0" borderId="14" xfId="2" applyFont="1" applyBorder="1" applyAlignment="1">
      <alignment horizontal="right"/>
    </xf>
    <xf numFmtId="0" fontId="23" fillId="0" borderId="3" xfId="0" applyFont="1" applyBorder="1"/>
    <xf numFmtId="166" fontId="23" fillId="0" borderId="7" xfId="2" applyNumberFormat="1" applyFont="1" applyBorder="1" applyAlignment="1">
      <alignment horizontal="center"/>
    </xf>
    <xf numFmtId="1" fontId="23" fillId="0" borderId="0" xfId="0" applyNumberFormat="1" applyFont="1" applyAlignment="1">
      <alignment horizontal="right"/>
    </xf>
    <xf numFmtId="1" fontId="23" fillId="0" borderId="12" xfId="0" applyNumberFormat="1" applyFont="1" applyBorder="1" applyAlignment="1">
      <alignment horizontal="right"/>
    </xf>
    <xf numFmtId="1" fontId="23" fillId="0" borderId="1" xfId="0" applyNumberFormat="1" applyFont="1" applyBorder="1" applyAlignment="1">
      <alignment horizontal="right"/>
    </xf>
    <xf numFmtId="164" fontId="23" fillId="0" borderId="1" xfId="1" applyNumberFormat="1" applyFont="1" applyBorder="1" applyAlignment="1">
      <alignment horizontal="right"/>
    </xf>
    <xf numFmtId="164" fontId="23" fillId="0" borderId="14" xfId="1" applyNumberFormat="1" applyFont="1" applyBorder="1" applyAlignment="1">
      <alignment horizontal="right"/>
    </xf>
    <xf numFmtId="0" fontId="23" fillId="0" borderId="4" xfId="0" applyFont="1" applyBorder="1"/>
    <xf numFmtId="164" fontId="23" fillId="0" borderId="4" xfId="1" applyNumberFormat="1" applyFont="1" applyBorder="1" applyAlignment="1">
      <alignment horizontal="right"/>
    </xf>
    <xf numFmtId="164" fontId="23" fillId="0" borderId="19" xfId="1" applyNumberFormat="1" applyFont="1" applyBorder="1" applyAlignment="1">
      <alignment horizontal="right"/>
    </xf>
    <xf numFmtId="166" fontId="23" fillId="0" borderId="24" xfId="2" applyNumberFormat="1" applyFont="1" applyBorder="1" applyAlignment="1">
      <alignment horizontal="center"/>
    </xf>
    <xf numFmtId="164" fontId="23" fillId="0" borderId="0" xfId="0" applyNumberFormat="1" applyFont="1" applyAlignment="1">
      <alignment horizontal="center"/>
    </xf>
    <xf numFmtId="164" fontId="23" fillId="0" borderId="12" xfId="0" applyNumberFormat="1" applyFont="1" applyBorder="1" applyAlignment="1">
      <alignment horizontal="center"/>
    </xf>
    <xf numFmtId="0" fontId="23" fillId="0" borderId="9" xfId="0" applyFont="1" applyBorder="1"/>
    <xf numFmtId="164" fontId="23" fillId="0" borderId="9" xfId="1" applyNumberFormat="1" applyFont="1" applyBorder="1" applyAlignment="1">
      <alignment horizontal="right"/>
    </xf>
    <xf numFmtId="164" fontId="23" fillId="0" borderId="10" xfId="1" applyNumberFormat="1" applyFont="1" applyBorder="1" applyAlignment="1">
      <alignment horizontal="right"/>
    </xf>
    <xf numFmtId="166" fontId="23" fillId="0" borderId="20" xfId="2" applyNumberFormat="1" applyFont="1" applyBorder="1" applyAlignment="1">
      <alignment horizontal="center"/>
    </xf>
    <xf numFmtId="0" fontId="23" fillId="0" borderId="12" xfId="3" applyFont="1" applyBorder="1" applyAlignment="1">
      <alignment horizontal="center"/>
    </xf>
    <xf numFmtId="164" fontId="8" fillId="0" borderId="0" xfId="1" applyNumberFormat="1" applyFont="1" applyBorder="1" applyAlignment="1">
      <alignment horizontal="center"/>
    </xf>
    <xf numFmtId="164" fontId="8" fillId="0" borderId="12" xfId="1" applyNumberFormat="1" applyFont="1" applyBorder="1" applyAlignment="1">
      <alignment horizontal="center"/>
    </xf>
    <xf numFmtId="2" fontId="23" fillId="0" borderId="1" xfId="2" applyNumberFormat="1" applyFont="1" applyBorder="1" applyAlignment="1">
      <alignment horizontal="right"/>
    </xf>
    <xf numFmtId="2" fontId="23" fillId="0" borderId="14" xfId="2" applyNumberFormat="1" applyFont="1" applyBorder="1" applyAlignment="1">
      <alignment horizontal="right"/>
    </xf>
    <xf numFmtId="2" fontId="23" fillId="0" borderId="0" xfId="2" applyNumberFormat="1" applyFont="1" applyBorder="1" applyAlignment="1">
      <alignment horizontal="right"/>
    </xf>
    <xf numFmtId="2" fontId="23" fillId="0" borderId="12" xfId="2" applyNumberFormat="1" applyFont="1" applyBorder="1" applyAlignment="1">
      <alignment horizontal="right"/>
    </xf>
    <xf numFmtId="0" fontId="23" fillId="0" borderId="12" xfId="0" applyFont="1" applyBorder="1" applyAlignment="1">
      <alignment horizontal="center"/>
    </xf>
    <xf numFmtId="0" fontId="8" fillId="0" borderId="1" xfId="0" applyFont="1" applyBorder="1"/>
    <xf numFmtId="164" fontId="8" fillId="0" borderId="1" xfId="1" applyNumberFormat="1" applyFont="1" applyBorder="1" applyAlignment="1">
      <alignment horizontal="center"/>
    </xf>
    <xf numFmtId="164" fontId="8" fillId="0" borderId="14" xfId="1" applyNumberFormat="1" applyFont="1" applyBorder="1" applyAlignment="1">
      <alignment horizontal="center"/>
    </xf>
    <xf numFmtId="164" fontId="23" fillId="3" borderId="2" xfId="1" applyNumberFormat="1" applyFont="1" applyFill="1" applyBorder="1" applyAlignment="1">
      <alignment horizontal="center"/>
    </xf>
    <xf numFmtId="0" fontId="23" fillId="3" borderId="2" xfId="3" applyFont="1" applyFill="1" applyBorder="1" applyAlignment="1">
      <alignment horizontal="center"/>
    </xf>
    <xf numFmtId="0" fontId="23" fillId="3" borderId="17" xfId="3" applyFont="1" applyFill="1" applyBorder="1" applyAlignment="1">
      <alignment horizontal="center"/>
    </xf>
    <xf numFmtId="166" fontId="23" fillId="3" borderId="23" xfId="2" applyNumberFormat="1" applyFont="1" applyFill="1" applyBorder="1" applyAlignment="1">
      <alignment horizontal="center"/>
    </xf>
    <xf numFmtId="9" fontId="8" fillId="0" borderId="1" xfId="2" applyFont="1" applyBorder="1" applyAlignment="1">
      <alignment horizontal="right"/>
    </xf>
    <xf numFmtId="9" fontId="8" fillId="0" borderId="14" xfId="2" applyFont="1" applyBorder="1" applyAlignment="1">
      <alignment horizontal="right"/>
    </xf>
    <xf numFmtId="166" fontId="8" fillId="0" borderId="22" xfId="2" applyNumberFormat="1" applyFont="1" applyBorder="1" applyAlignment="1">
      <alignment horizontal="center"/>
    </xf>
    <xf numFmtId="0" fontId="42" fillId="0" borderId="11" xfId="3" applyFont="1" applyBorder="1"/>
    <xf numFmtId="0" fontId="42" fillId="0" borderId="11" xfId="0" applyFont="1" applyBorder="1"/>
    <xf numFmtId="0" fontId="42" fillId="0" borderId="18" xfId="0" applyFont="1" applyBorder="1"/>
    <xf numFmtId="164" fontId="23" fillId="0" borderId="0" xfId="1" applyNumberFormat="1" applyFont="1" applyBorder="1" applyAlignment="1">
      <alignment horizontal="right"/>
    </xf>
    <xf numFmtId="164" fontId="23" fillId="0" borderId="0" xfId="1" applyNumberFormat="1" applyFont="1" applyFill="1" applyBorder="1" applyAlignment="1">
      <alignment horizontal="right"/>
    </xf>
    <xf numFmtId="165" fontId="23" fillId="0" borderId="0" xfId="4" applyNumberFormat="1" applyFont="1" applyFill="1" applyBorder="1" applyAlignment="1">
      <alignment horizontal="right"/>
    </xf>
    <xf numFmtId="164" fontId="23" fillId="0" borderId="0" xfId="4" applyNumberFormat="1" applyFont="1" applyFill="1" applyBorder="1" applyAlignment="1">
      <alignment horizontal="right"/>
    </xf>
    <xf numFmtId="164" fontId="8" fillId="7" borderId="0" xfId="1" applyNumberFormat="1" applyFont="1" applyFill="1" applyBorder="1" applyAlignment="1">
      <alignment horizontal="right"/>
    </xf>
    <xf numFmtId="164" fontId="23" fillId="0" borderId="12" xfId="1" applyNumberFormat="1" applyFont="1" applyFill="1" applyBorder="1" applyAlignment="1">
      <alignment horizontal="right"/>
    </xf>
    <xf numFmtId="0" fontId="3" fillId="7" borderId="2" xfId="3" applyFont="1" applyFill="1" applyBorder="1" applyAlignment="1">
      <alignment horizontal="right"/>
    </xf>
    <xf numFmtId="165" fontId="3" fillId="7" borderId="2" xfId="1" applyNumberFormat="1" applyFont="1" applyFill="1" applyBorder="1" applyAlignment="1">
      <alignment horizontal="right"/>
    </xf>
    <xf numFmtId="164" fontId="3" fillId="7" borderId="2" xfId="1" applyNumberFormat="1" applyFont="1" applyFill="1" applyBorder="1" applyAlignment="1">
      <alignment horizontal="right"/>
    </xf>
    <xf numFmtId="0" fontId="3" fillId="7" borderId="17" xfId="3" applyFont="1" applyFill="1" applyBorder="1" applyAlignment="1">
      <alignment horizontal="right"/>
    </xf>
    <xf numFmtId="0" fontId="3" fillId="0" borderId="0" xfId="3" applyFont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164" fontId="3" fillId="0" borderId="0" xfId="4" applyNumberFormat="1" applyFont="1" applyFill="1" applyBorder="1" applyAlignment="1">
      <alignment horizontal="right"/>
    </xf>
    <xf numFmtId="0" fontId="3" fillId="0" borderId="12" xfId="3" applyFont="1" applyBorder="1" applyAlignment="1">
      <alignment horizontal="right"/>
    </xf>
    <xf numFmtId="164" fontId="23" fillId="0" borderId="12" xfId="1" applyNumberFormat="1" applyFont="1" applyBorder="1" applyAlignment="1">
      <alignment horizontal="right"/>
    </xf>
    <xf numFmtId="164" fontId="23" fillId="0" borderId="3" xfId="1" applyNumberFormat="1" applyFont="1" applyBorder="1" applyAlignment="1">
      <alignment horizontal="right"/>
    </xf>
    <xf numFmtId="164" fontId="23" fillId="0" borderId="6" xfId="1" applyNumberFormat="1" applyFont="1" applyBorder="1" applyAlignment="1">
      <alignment horizontal="right"/>
    </xf>
    <xf numFmtId="9" fontId="23" fillId="0" borderId="0" xfId="2" applyFont="1" applyBorder="1" applyAlignment="1">
      <alignment horizontal="right"/>
    </xf>
    <xf numFmtId="9" fontId="23" fillId="0" borderId="12" xfId="2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164" fontId="23" fillId="0" borderId="0" xfId="0" applyNumberFormat="1" applyFont="1" applyAlignment="1">
      <alignment horizontal="right"/>
    </xf>
    <xf numFmtId="164" fontId="23" fillId="0" borderId="12" xfId="0" applyNumberFormat="1" applyFont="1" applyBorder="1" applyAlignment="1">
      <alignment horizontal="right"/>
    </xf>
    <xf numFmtId="0" fontId="39" fillId="0" borderId="0" xfId="3" applyFont="1" applyAlignment="1">
      <alignment horizontal="center"/>
    </xf>
    <xf numFmtId="0" fontId="40" fillId="7" borderId="0" xfId="3" applyFont="1" applyFill="1" applyAlignment="1">
      <alignment horizontal="center"/>
    </xf>
    <xf numFmtId="0" fontId="38" fillId="4" borderId="0" xfId="3" applyFont="1" applyFill="1" applyAlignment="1">
      <alignment horizontal="center"/>
    </xf>
    <xf numFmtId="0" fontId="39" fillId="0" borderId="1" xfId="3" applyFont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0" borderId="0" xfId="3" applyFont="1" applyAlignment="1">
      <alignment horizontal="center"/>
    </xf>
    <xf numFmtId="0" fontId="39" fillId="0" borderId="0" xfId="0" applyFont="1" applyAlignment="1">
      <alignment horizontal="center"/>
    </xf>
    <xf numFmtId="0" fontId="39" fillId="0" borderId="1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9" fillId="0" borderId="4" xfId="0" applyFont="1" applyBorder="1" applyAlignment="1">
      <alignment horizontal="center"/>
    </xf>
    <xf numFmtId="0" fontId="39" fillId="0" borderId="9" xfId="0" applyFont="1" applyBorder="1" applyAlignment="1">
      <alignment horizontal="center"/>
    </xf>
    <xf numFmtId="164" fontId="39" fillId="3" borderId="2" xfId="1" applyNumberFormat="1" applyFont="1" applyFill="1" applyBorder="1" applyAlignment="1">
      <alignment horizontal="center"/>
    </xf>
    <xf numFmtId="0" fontId="40" fillId="0" borderId="1" xfId="0" applyFont="1" applyBorder="1" applyAlignment="1">
      <alignment horizontal="center"/>
    </xf>
    <xf numFmtId="0" fontId="23" fillId="6" borderId="54" xfId="3" applyFont="1" applyFill="1" applyBorder="1" applyAlignment="1">
      <alignment horizontal="right" vertical="center"/>
    </xf>
    <xf numFmtId="0" fontId="27" fillId="4" borderId="11" xfId="0" applyFont="1" applyFill="1" applyBorder="1" applyAlignment="1">
      <alignment vertical="center"/>
    </xf>
    <xf numFmtId="0" fontId="23" fillId="0" borderId="55" xfId="3" applyFont="1" applyBorder="1" applyAlignment="1">
      <alignment vertical="center"/>
    </xf>
    <xf numFmtId="0" fontId="23" fillId="0" borderId="56" xfId="3" applyFont="1" applyBorder="1" applyAlignment="1">
      <alignment vertical="center"/>
    </xf>
    <xf numFmtId="0" fontId="23" fillId="7" borderId="56" xfId="3" applyFont="1" applyFill="1" applyBorder="1" applyAlignment="1">
      <alignment vertical="center"/>
    </xf>
    <xf numFmtId="0" fontId="23" fillId="7" borderId="57" xfId="0" applyFont="1" applyFill="1" applyBorder="1" applyAlignment="1">
      <alignment vertical="center"/>
    </xf>
    <xf numFmtId="0" fontId="2" fillId="4" borderId="58" xfId="3" applyFont="1" applyFill="1" applyBorder="1" applyAlignment="1">
      <alignment vertical="center"/>
    </xf>
    <xf numFmtId="0" fontId="2" fillId="4" borderId="59" xfId="3" applyFont="1" applyFill="1" applyBorder="1" applyAlignment="1">
      <alignment vertical="center"/>
    </xf>
    <xf numFmtId="0" fontId="23" fillId="0" borderId="11" xfId="0" applyFont="1" applyBorder="1" applyAlignment="1">
      <alignment vertical="center"/>
    </xf>
    <xf numFmtId="0" fontId="23" fillId="0" borderId="13" xfId="0" applyFont="1" applyBorder="1" applyAlignment="1">
      <alignment vertical="center"/>
    </xf>
    <xf numFmtId="0" fontId="8" fillId="6" borderId="54" xfId="0" applyFont="1" applyFill="1" applyBorder="1" applyAlignment="1">
      <alignment vertical="center"/>
    </xf>
    <xf numFmtId="0" fontId="8" fillId="0" borderId="11" xfId="3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164" fontId="23" fillId="0" borderId="60" xfId="1" applyNumberFormat="1" applyFont="1" applyBorder="1" applyAlignment="1">
      <alignment horizontal="right" vertical="center"/>
    </xf>
    <xf numFmtId="164" fontId="23" fillId="0" borderId="61" xfId="1" applyNumberFormat="1" applyFont="1" applyBorder="1" applyAlignment="1">
      <alignment horizontal="right" vertical="center"/>
    </xf>
    <xf numFmtId="164" fontId="23" fillId="7" borderId="61" xfId="1" applyNumberFormat="1" applyFont="1" applyFill="1" applyBorder="1" applyAlignment="1">
      <alignment horizontal="right" vertical="center"/>
    </xf>
    <xf numFmtId="164" fontId="23" fillId="7" borderId="62" xfId="1" applyNumberFormat="1" applyFont="1" applyFill="1" applyBorder="1" applyAlignment="1">
      <alignment horizontal="right" vertical="center"/>
    </xf>
    <xf numFmtId="164" fontId="37" fillId="4" borderId="63" xfId="1" applyNumberFormat="1" applyFont="1" applyFill="1" applyBorder="1" applyAlignment="1">
      <alignment horizontal="right" vertical="center"/>
    </xf>
    <xf numFmtId="164" fontId="37" fillId="4" borderId="64" xfId="1" applyNumberFormat="1" applyFont="1" applyFill="1" applyBorder="1" applyAlignment="1">
      <alignment horizontal="right" vertical="center"/>
    </xf>
    <xf numFmtId="164" fontId="23" fillId="0" borderId="12" xfId="1" applyNumberFormat="1" applyFont="1" applyFill="1" applyBorder="1" applyAlignment="1">
      <alignment horizontal="right" vertical="center"/>
    </xf>
    <xf numFmtId="0" fontId="23" fillId="0" borderId="14" xfId="0" applyFont="1" applyBorder="1" applyAlignment="1">
      <alignment horizontal="right" vertical="center"/>
    </xf>
    <xf numFmtId="0" fontId="23" fillId="6" borderId="65" xfId="3" applyFont="1" applyFill="1" applyBorder="1" applyAlignment="1">
      <alignment horizontal="right" vertical="center"/>
    </xf>
    <xf numFmtId="164" fontId="23" fillId="0" borderId="14" xfId="1" applyNumberFormat="1" applyFont="1" applyBorder="1" applyAlignment="1">
      <alignment horizontal="right" vertical="center"/>
    </xf>
    <xf numFmtId="164" fontId="23" fillId="0" borderId="6" xfId="1" applyNumberFormat="1" applyFont="1" applyBorder="1" applyAlignment="1">
      <alignment horizontal="right" vertical="center"/>
    </xf>
    <xf numFmtId="164" fontId="23" fillId="0" borderId="6" xfId="1" applyNumberFormat="1" applyFont="1" applyFill="1" applyBorder="1" applyAlignment="1">
      <alignment horizontal="right" vertical="center"/>
    </xf>
    <xf numFmtId="164" fontId="23" fillId="7" borderId="6" xfId="1" applyNumberFormat="1" applyFont="1" applyFill="1" applyBorder="1" applyAlignment="1">
      <alignment horizontal="right" vertical="center"/>
    </xf>
    <xf numFmtId="9" fontId="23" fillId="0" borderId="6" xfId="2" applyFont="1" applyBorder="1" applyAlignment="1">
      <alignment horizontal="right" vertical="center"/>
    </xf>
    <xf numFmtId="164" fontId="23" fillId="0" borderId="6" xfId="0" applyNumberFormat="1" applyFont="1" applyBorder="1" applyAlignment="1">
      <alignment horizontal="right" vertical="center"/>
    </xf>
    <xf numFmtId="9" fontId="23" fillId="0" borderId="12" xfId="2" applyFont="1" applyBorder="1" applyAlignment="1">
      <alignment horizontal="right" vertical="center"/>
    </xf>
    <xf numFmtId="1" fontId="23" fillId="0" borderId="12" xfId="0" applyNumberFormat="1" applyFont="1" applyBorder="1" applyAlignment="1">
      <alignment horizontal="right" vertical="center"/>
    </xf>
    <xf numFmtId="1" fontId="23" fillId="0" borderId="14" xfId="0" applyNumberFormat="1" applyFont="1" applyBorder="1" applyAlignment="1">
      <alignment horizontal="right" vertical="center"/>
    </xf>
    <xf numFmtId="2" fontId="23" fillId="0" borderId="66" xfId="2" applyNumberFormat="1" applyFont="1" applyBorder="1" applyAlignment="1">
      <alignment horizontal="right" vertical="center"/>
    </xf>
    <xf numFmtId="164" fontId="23" fillId="6" borderId="65" xfId="1" applyNumberFormat="1" applyFont="1" applyFill="1" applyBorder="1" applyAlignment="1">
      <alignment horizontal="right" vertical="center"/>
    </xf>
    <xf numFmtId="9" fontId="8" fillId="0" borderId="6" xfId="2" applyFont="1" applyBorder="1" applyAlignment="1">
      <alignment horizontal="right" vertical="center"/>
    </xf>
    <xf numFmtId="166" fontId="23" fillId="3" borderId="21" xfId="2" applyNumberFormat="1" applyFont="1" applyFill="1" applyBorder="1" applyAlignment="1">
      <alignment horizontal="center"/>
    </xf>
    <xf numFmtId="164" fontId="37" fillId="4" borderId="51" xfId="1" applyNumberFormat="1" applyFont="1" applyFill="1" applyBorder="1" applyAlignment="1">
      <alignment horizontal="center" vertical="center"/>
    </xf>
    <xf numFmtId="166" fontId="23" fillId="7" borderId="21" xfId="2" applyNumberFormat="1" applyFont="1" applyFill="1" applyBorder="1" applyAlignment="1">
      <alignment horizontal="center"/>
    </xf>
    <xf numFmtId="0" fontId="34" fillId="0" borderId="31" xfId="6" applyFont="1" applyBorder="1" applyAlignment="1">
      <alignment vertical="center"/>
    </xf>
    <xf numFmtId="0" fontId="36" fillId="0" borderId="0" xfId="6" applyFont="1"/>
    <xf numFmtId="9" fontId="11" fillId="0" borderId="0" xfId="5" applyNumberFormat="1" applyFont="1" applyAlignment="1">
      <alignment horizontal="center" vertical="center" wrapText="1"/>
    </xf>
    <xf numFmtId="0" fontId="16" fillId="0" borderId="12" xfId="5" applyFont="1" applyBorder="1" applyAlignment="1">
      <alignment vertical="center" wrapText="1"/>
    </xf>
    <xf numFmtId="166" fontId="3" fillId="0" borderId="0" xfId="2" applyNumberFormat="1" applyFont="1"/>
    <xf numFmtId="0" fontId="26" fillId="4" borderId="9" xfId="0" applyFont="1" applyFill="1" applyBorder="1" applyAlignment="1">
      <alignment horizontal="center" vertical="center"/>
    </xf>
    <xf numFmtId="0" fontId="26" fillId="4" borderId="10" xfId="0" applyFont="1" applyFill="1" applyBorder="1" applyAlignment="1">
      <alignment horizontal="center" vertical="center"/>
    </xf>
    <xf numFmtId="164" fontId="23" fillId="7" borderId="49" xfId="1" applyNumberFormat="1" applyFont="1" applyFill="1" applyBorder="1" applyAlignment="1">
      <alignment horizontal="right" vertical="center"/>
    </xf>
    <xf numFmtId="164" fontId="23" fillId="0" borderId="0" xfId="1" applyNumberFormat="1" applyFont="1"/>
    <xf numFmtId="164" fontId="23" fillId="0" borderId="67" xfId="1" applyNumberFormat="1" applyFont="1" applyBorder="1" applyAlignment="1">
      <alignment horizontal="right"/>
    </xf>
    <xf numFmtId="0" fontId="11" fillId="0" borderId="0" xfId="5" applyFont="1" applyAlignment="1">
      <alignment vertical="center" wrapText="1"/>
    </xf>
    <xf numFmtId="0" fontId="14" fillId="4" borderId="71" xfId="5" applyFont="1" applyFill="1" applyBorder="1" applyAlignment="1">
      <alignment vertical="center"/>
    </xf>
    <xf numFmtId="0" fontId="14" fillId="4" borderId="72" xfId="5" applyFont="1" applyFill="1" applyBorder="1" applyAlignment="1">
      <alignment vertical="center"/>
    </xf>
    <xf numFmtId="166" fontId="23" fillId="0" borderId="24" xfId="2" applyNumberFormat="1" applyFont="1" applyFill="1" applyBorder="1" applyAlignment="1">
      <alignment horizontal="center"/>
    </xf>
    <xf numFmtId="166" fontId="23" fillId="0" borderId="22" xfId="2" applyNumberFormat="1" applyFont="1" applyFill="1" applyBorder="1" applyAlignment="1">
      <alignment horizontal="center"/>
    </xf>
    <xf numFmtId="164" fontId="23" fillId="0" borderId="1" xfId="1" applyNumberFormat="1" applyFont="1" applyBorder="1"/>
    <xf numFmtId="0" fontId="5" fillId="0" borderId="0" xfId="0" applyFont="1"/>
    <xf numFmtId="164" fontId="23" fillId="0" borderId="0" xfId="0" applyNumberFormat="1" applyFont="1" applyAlignment="1">
      <alignment horizontal="right" vertical="center"/>
    </xf>
    <xf numFmtId="165" fontId="23" fillId="0" borderId="41" xfId="1" applyNumberFormat="1" applyFont="1" applyFill="1" applyBorder="1" applyAlignment="1">
      <alignment horizontal="right" vertical="center"/>
    </xf>
    <xf numFmtId="167" fontId="8" fillId="7" borderId="49" xfId="1" applyNumberFormat="1" applyFont="1" applyFill="1" applyBorder="1" applyAlignment="1">
      <alignment horizontal="right" vertical="center"/>
    </xf>
    <xf numFmtId="0" fontId="43" fillId="0" borderId="0" xfId="0" applyFont="1"/>
    <xf numFmtId="0" fontId="14" fillId="4" borderId="0" xfId="5" applyFont="1" applyFill="1" applyAlignment="1">
      <alignment vertical="center" wrapText="1"/>
    </xf>
    <xf numFmtId="0" fontId="16" fillId="6" borderId="35" xfId="5" applyFont="1" applyFill="1" applyBorder="1" applyAlignment="1">
      <alignment horizontal="center" vertical="center" wrapText="1"/>
    </xf>
    <xf numFmtId="0" fontId="16" fillId="6" borderId="1" xfId="5" applyFont="1" applyFill="1" applyBorder="1" applyAlignment="1">
      <alignment horizontal="center" vertical="center" wrapText="1"/>
    </xf>
    <xf numFmtId="0" fontId="16" fillId="6" borderId="68" xfId="5" applyFont="1" applyFill="1" applyBorder="1" applyAlignment="1">
      <alignment horizontal="center" vertical="center" wrapText="1"/>
    </xf>
    <xf numFmtId="0" fontId="16" fillId="6" borderId="34" xfId="5" applyFont="1" applyFill="1" applyBorder="1" applyAlignment="1">
      <alignment horizontal="center" vertical="center" wrapText="1"/>
    </xf>
    <xf numFmtId="0" fontId="16" fillId="6" borderId="22" xfId="5" applyFont="1" applyFill="1" applyBorder="1" applyAlignment="1">
      <alignment horizontal="center" vertical="center" wrapText="1"/>
    </xf>
    <xf numFmtId="0" fontId="16" fillId="6" borderId="13" xfId="5" applyFont="1" applyFill="1" applyBorder="1" applyAlignment="1">
      <alignment horizontal="center" vertical="center" wrapText="1"/>
    </xf>
    <xf numFmtId="0" fontId="16" fillId="6" borderId="33" xfId="5" applyFont="1" applyFill="1" applyBorder="1" applyAlignment="1">
      <alignment horizontal="center" vertical="center" wrapText="1"/>
    </xf>
    <xf numFmtId="0" fontId="16" fillId="6" borderId="69" xfId="5" applyFont="1" applyFill="1" applyBorder="1" applyAlignment="1">
      <alignment horizontal="center" vertical="center" wrapText="1"/>
    </xf>
    <xf numFmtId="0" fontId="16" fillId="6" borderId="3" xfId="5" applyFont="1" applyFill="1" applyBorder="1" applyAlignment="1">
      <alignment horizontal="center" vertical="center" wrapText="1"/>
    </xf>
    <xf numFmtId="0" fontId="15" fillId="7" borderId="37" xfId="5" applyFont="1" applyFill="1" applyBorder="1" applyAlignment="1">
      <alignment horizontal="center" vertical="center" wrapText="1"/>
    </xf>
    <xf numFmtId="0" fontId="15" fillId="7" borderId="36" xfId="5" applyFont="1" applyFill="1" applyBorder="1" applyAlignment="1">
      <alignment horizontal="center" vertical="center" wrapText="1"/>
    </xf>
    <xf numFmtId="0" fontId="15" fillId="7" borderId="70" xfId="5" applyFont="1" applyFill="1" applyBorder="1" applyAlignment="1">
      <alignment horizontal="center" vertical="center" wrapText="1"/>
    </xf>
    <xf numFmtId="0" fontId="16" fillId="6" borderId="5" xfId="5" applyFont="1" applyFill="1" applyBorder="1" applyAlignment="1">
      <alignment horizontal="center" vertical="center" wrapText="1"/>
    </xf>
    <xf numFmtId="0" fontId="16" fillId="6" borderId="6" xfId="5" applyFont="1" applyFill="1" applyBorder="1" applyAlignment="1">
      <alignment horizontal="center" vertical="center" wrapText="1"/>
    </xf>
    <xf numFmtId="0" fontId="16" fillId="6" borderId="7" xfId="5" applyFont="1" applyFill="1" applyBorder="1" applyAlignment="1">
      <alignment horizontal="center" vertical="center" wrapText="1"/>
    </xf>
    <xf numFmtId="0" fontId="15" fillId="7" borderId="38" xfId="5" applyFont="1" applyFill="1" applyBorder="1" applyAlignment="1">
      <alignment horizontal="center" vertical="center" wrapText="1"/>
    </xf>
    <xf numFmtId="0" fontId="15" fillId="7" borderId="39" xfId="5" applyFont="1" applyFill="1" applyBorder="1" applyAlignment="1">
      <alignment horizontal="center" vertical="center" wrapText="1"/>
    </xf>
    <xf numFmtId="0" fontId="16" fillId="6" borderId="32" xfId="5" applyFont="1" applyFill="1" applyBorder="1" applyAlignment="1">
      <alignment horizontal="center" vertical="center" wrapText="1"/>
    </xf>
    <xf numFmtId="0" fontId="16" fillId="6" borderId="42" xfId="5" applyFont="1" applyFill="1" applyBorder="1" applyAlignment="1">
      <alignment horizontal="center" vertical="center" wrapText="1"/>
    </xf>
    <xf numFmtId="0" fontId="16" fillId="6" borderId="41" xfId="5" applyFont="1" applyFill="1" applyBorder="1" applyAlignment="1">
      <alignment horizontal="center" vertical="center" wrapText="1"/>
    </xf>
    <xf numFmtId="0" fontId="16" fillId="6" borderId="46" xfId="5" applyFont="1" applyFill="1" applyBorder="1" applyAlignment="1">
      <alignment horizontal="center" vertical="center" wrapText="1"/>
    </xf>
    <xf numFmtId="0" fontId="16" fillId="6" borderId="25" xfId="5" applyFont="1" applyFill="1" applyBorder="1" applyAlignment="1">
      <alignment horizontal="center" vertical="center" wrapText="1"/>
    </xf>
    <xf numFmtId="0" fontId="16" fillId="6" borderId="44" xfId="5" applyFont="1" applyFill="1" applyBorder="1" applyAlignment="1">
      <alignment horizontal="center" vertical="center" wrapText="1"/>
    </xf>
    <xf numFmtId="0" fontId="16" fillId="6" borderId="45" xfId="5" applyFont="1" applyFill="1" applyBorder="1" applyAlignment="1">
      <alignment horizontal="center" vertical="center" wrapText="1"/>
    </xf>
    <xf numFmtId="0" fontId="16" fillId="6" borderId="29" xfId="5" applyFont="1" applyFill="1" applyBorder="1" applyAlignment="1">
      <alignment horizontal="center" vertical="center" wrapText="1"/>
    </xf>
    <xf numFmtId="0" fontId="16" fillId="6" borderId="30" xfId="5" applyFont="1" applyFill="1" applyBorder="1" applyAlignment="1">
      <alignment horizontal="center" vertical="center" wrapText="1"/>
    </xf>
    <xf numFmtId="0" fontId="16" fillId="6" borderId="48" xfId="5" applyFont="1" applyFill="1" applyBorder="1" applyAlignment="1">
      <alignment horizontal="center" vertical="center" wrapText="1"/>
    </xf>
    <xf numFmtId="0" fontId="15" fillId="7" borderId="43" xfId="5" applyFont="1" applyFill="1" applyBorder="1" applyAlignment="1">
      <alignment horizontal="center" vertical="center" wrapText="1"/>
    </xf>
    <xf numFmtId="0" fontId="15" fillId="7" borderId="40" xfId="5" applyFont="1" applyFill="1" applyBorder="1" applyAlignment="1">
      <alignment horizontal="center" vertical="center" wrapText="1"/>
    </xf>
    <xf numFmtId="0" fontId="15" fillId="7" borderId="47" xfId="5" applyFont="1" applyFill="1" applyBorder="1" applyAlignment="1">
      <alignment horizontal="center" vertical="center" wrapText="1"/>
    </xf>
    <xf numFmtId="0" fontId="16" fillId="7" borderId="43" xfId="5" applyFont="1" applyFill="1" applyBorder="1" applyAlignment="1">
      <alignment horizontal="center" vertical="center" wrapText="1"/>
    </xf>
    <xf numFmtId="0" fontId="16" fillId="7" borderId="40" xfId="5" applyFont="1" applyFill="1" applyBorder="1" applyAlignment="1">
      <alignment horizontal="center" vertical="center" wrapText="1"/>
    </xf>
    <xf numFmtId="0" fontId="16" fillId="7" borderId="47" xfId="5" applyFont="1" applyFill="1" applyBorder="1" applyAlignment="1">
      <alignment horizontal="center" vertical="center" wrapText="1"/>
    </xf>
    <xf numFmtId="0" fontId="17" fillId="0" borderId="0" xfId="5" applyFont="1" applyAlignment="1">
      <alignment horizontal="left" wrapText="1"/>
    </xf>
    <xf numFmtId="0" fontId="17" fillId="0" borderId="0" xfId="5" applyFont="1" applyAlignment="1">
      <alignment horizontal="left" vertical="top" wrapText="1"/>
    </xf>
  </cellXfs>
  <cellStyles count="7">
    <cellStyle name="Comma" xfId="1" builtinId="3"/>
    <cellStyle name="Comma 15" xfId="4" xr:uid="{9209D44B-00AA-4B62-9216-DE59F667D3F6}"/>
    <cellStyle name="Normal" xfId="0" builtinId="0"/>
    <cellStyle name="Normal 2" xfId="3" xr:uid="{1D14E04E-E47D-4C19-AC6D-0C6100E3023D}"/>
    <cellStyle name="Normal 2 2" xfId="6" xr:uid="{2D963861-B628-4337-96EC-1ED89BEE9A61}"/>
    <cellStyle name="Normal 3" xfId="5" xr:uid="{534DBD09-8CF1-4F47-A2F8-3616ACFF68B8}"/>
    <cellStyle name="Percent" xfId="2" builtinId="5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Arial"/>
        <family val="2"/>
        <scheme val="minor"/>
      </font>
      <fill>
        <patternFill patternType="solid">
          <fgColor indexed="64"/>
          <bgColor theme="7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4" tint="0.89999084444715716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4" tint="0.89999084444715716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rgb="FF000000"/>
          <bgColor rgb="FFFFFFFF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Arial"/>
        <family val="2"/>
        <scheme val="minor"/>
      </font>
      <fill>
        <patternFill patternType="solid">
          <fgColor indexed="64"/>
          <bgColor theme="7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4" tint="0.89999084444715716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4" tint="0.89999084444715716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4" tint="0.89999084444715716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2"/>
        <scheme val="minor"/>
      </font>
      <fill>
        <patternFill patternType="solid">
          <fgColor indexed="64"/>
          <bgColor theme="7"/>
        </patternFill>
      </fill>
    </dxf>
  </dxfs>
  <tableStyles count="0" defaultTableStyle="TableStyleMedium2" defaultPivotStyle="PivotStyleLight16"/>
  <colors>
    <mruColors>
      <color rgb="FFFFDDEE"/>
      <color rgb="FF7400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6197600</xdr:colOff>
      <xdr:row>0</xdr:row>
      <xdr:rowOff>50801</xdr:rowOff>
    </xdr:from>
    <xdr:to>
      <xdr:col>2</xdr:col>
      <xdr:colOff>7950200</xdr:colOff>
      <xdr:row>1</xdr:row>
      <xdr:rowOff>114301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E0EEC4-4659-972A-82BE-9091C38A5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02800" y="50801"/>
          <a:ext cx="1752600" cy="584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660400</xdr:colOff>
      <xdr:row>0</xdr:row>
      <xdr:rowOff>63500</xdr:rowOff>
    </xdr:from>
    <xdr:to>
      <xdr:col>11</xdr:col>
      <xdr:colOff>219075</xdr:colOff>
      <xdr:row>1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8EEE3B-1491-AC40-AA88-2F7E8E61D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55400" y="63500"/>
          <a:ext cx="1752600" cy="584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12700</xdr:rowOff>
    </xdr:from>
    <xdr:to>
      <xdr:col>4</xdr:col>
      <xdr:colOff>730250</xdr:colOff>
      <xdr:row>0</xdr:row>
      <xdr:rowOff>596900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8E934A-0135-EC42-B94F-55DF0D501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0600" y="12700"/>
          <a:ext cx="1752600" cy="584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292100</xdr:colOff>
      <xdr:row>0</xdr:row>
      <xdr:rowOff>50800</xdr:rowOff>
    </xdr:from>
    <xdr:to>
      <xdr:col>11</xdr:col>
      <xdr:colOff>12700</xdr:colOff>
      <xdr:row>1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E376C6-0929-E44F-8BDD-A6D487A64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52000" y="50800"/>
          <a:ext cx="1752600" cy="584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111125</xdr:colOff>
      <xdr:row>0</xdr:row>
      <xdr:rowOff>101600</xdr:rowOff>
    </xdr:from>
    <xdr:to>
      <xdr:col>23</xdr:col>
      <xdr:colOff>809625</xdr:colOff>
      <xdr:row>1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B34009-9D7D-4245-BD10-6DF2CA539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03200" y="101600"/>
          <a:ext cx="1762125" cy="584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723900</xdr:colOff>
      <xdr:row>0</xdr:row>
      <xdr:rowOff>69850</xdr:rowOff>
    </xdr:from>
    <xdr:to>
      <xdr:col>5</xdr:col>
      <xdr:colOff>149225</xdr:colOff>
      <xdr:row>1</xdr:row>
      <xdr:rowOff>44450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EA77B9-4C5F-4C8B-9836-DD827C221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875" y="69850"/>
          <a:ext cx="1749425" cy="5842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r. Eibhlin Fletcher" id="{FE9B508F-1F20-4440-BB42-A4C2C183E330}" userId="S::efletcher@growthpoint.com.au::49ba2ad0-fdc2-4d9f-aa8c-08decb4f45ac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14C2E2-E118-4E44-9944-CADCA7F4C2B8}" name="Table2" displayName="Table2" ref="B4:I24" totalsRowShown="0" headerRowDxfId="33" dataDxfId="32" tableBorderDxfId="31">
  <autoFilter ref="B4:I24" xr:uid="{4AE2DD50-6176-4DF8-874D-35AC2410D208}"/>
  <tableColumns count="8">
    <tableColumn id="1" xr3:uid="{888AB304-2E60-40F8-9A7B-33FF1A884ADF}" name="Boundary" dataDxfId="30"/>
    <tableColumn id="3" xr3:uid="{E9AE1927-53EB-4B2B-891E-15DA275CC181}" name="Source/Scope 3 Category" dataDxfId="29"/>
    <tableColumn id="4" xr3:uid="{1EA3DB1C-12C9-4444-A813-A10A6E9B53BB}" name="Metric" dataDxfId="28" dataCellStyle="Normal 2"/>
    <tableColumn id="10" xr3:uid="{B8A7620E-2E6A-4C4C-BBC7-BB7A087152D7}" name="FY25" dataDxfId="27" dataCellStyle="Normal 2"/>
    <tableColumn id="7" xr3:uid="{7BBA5D08-B857-4C4C-B7EA-BEF2E0F8641D}" name="FY24" dataDxfId="26" dataCellStyle="Comma"/>
    <tableColumn id="6" xr3:uid="{5767D02B-354C-4EAA-BCD2-DE906760FF13}" name="FY23" dataDxfId="25" dataCellStyle="Comma"/>
    <tableColumn id="5" xr3:uid="{1B315C28-ED47-490D-BC29-7B8C5F604370}" name="FY22" dataDxfId="24" dataCellStyle="Comma"/>
    <tableColumn id="9" xr3:uid="{1950A73B-ED15-493A-8FB2-AF1A57489292}" name="FY21" dataDxfId="23" dataCellStyle="Comma"/>
  </tableColumns>
  <tableStyleInfo name="TableStyleMedium2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CE02F35-C65E-4840-B9F4-795736DD033B}" name="Table24" displayName="Table24" ref="B4:G16" totalsRowShown="0" headerRowDxfId="22" dataDxfId="21">
  <autoFilter ref="B4:G16" xr:uid="{4AE2DD50-6176-4DF8-874D-35AC2410D208}"/>
  <tableColumns count="6">
    <tableColumn id="1" xr3:uid="{5775C2D7-F09B-433A-989E-57A3EF895DEF}" name="Scope" dataDxfId="20" totalsRowDxfId="19"/>
    <tableColumn id="3" xr3:uid="{087E2EA8-A15D-4CCE-A133-C3880C79D3DA}" name="Source/Scope 3 Category" dataDxfId="18" totalsRowDxfId="17"/>
    <tableColumn id="4" xr3:uid="{4D74ECC5-504D-4893-94D4-B33A107E26A8}" name="Metric" dataDxfId="16" totalsRowDxfId="15" dataCellStyle="Normal 2"/>
    <tableColumn id="2" xr3:uid="{B2C5B1BD-0491-4FB5-891B-9B36D0AC9613}" name="FY25" dataDxfId="14" totalsRowDxfId="13" dataCellStyle="Normal 2"/>
    <tableColumn id="5" xr3:uid="{9684449F-AF8D-4FF2-B6CB-079E412DBC60}" name="FY24" dataDxfId="12" totalsRowDxfId="11" dataCellStyle="Comma"/>
    <tableColumn id="10" xr3:uid="{716EEBDB-488D-48F8-BCF9-4C32D8B738AD}" name="FY23" dataDxfId="10" totalsRowDxfId="9" dataCellStyle="Normal 2"/>
  </tableColumns>
  <tableStyleInfo name="TableStyleMedium21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C3BE20A-2107-4F5A-A461-54E4C71145B9}" name="Table244" displayName="Table244" ref="B8:E12" totalsRowShown="0" headerRowDxfId="8" dataDxfId="7">
  <autoFilter ref="B8:E12" xr:uid="{4AE2DD50-6176-4DF8-874D-35AC2410D208}"/>
  <tableColumns count="4">
    <tableColumn id="1" xr3:uid="{E43A2EFB-B30C-44B3-8D63-935689D5CAC1}" name="Scope" dataDxfId="6" totalsRowDxfId="5"/>
    <tableColumn id="2" xr3:uid="{DCEBD46B-EDAC-462F-8D7E-3F108F22B1DB}" name="FY25" totalsRowDxfId="4"/>
    <tableColumn id="4" xr3:uid="{99ABDE60-DDAE-45A6-BDE6-FEE3CE155AF7}" name="FY24" dataDxfId="3" totalsRowDxfId="2" dataCellStyle="Normal 2"/>
    <tableColumn id="10" xr3:uid="{AD61E23F-25C0-4828-9D27-6F458B43DE07}" name="FY23" dataDxfId="1" totalsRowDxfId="0" dataCellStyle="Normal 2"/>
  </tableColumns>
  <tableStyleInfo name="TableStyleMedium2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2021 GOZ excel colours">
      <a:dk1>
        <a:srgbClr val="000000"/>
      </a:dk1>
      <a:lt1>
        <a:srgbClr val="FFFFFF"/>
      </a:lt1>
      <a:dk2>
        <a:srgbClr val="76839A"/>
      </a:dk2>
      <a:lt2>
        <a:srgbClr val="AFB6C8"/>
      </a:lt2>
      <a:accent1>
        <a:srgbClr val="410F2C"/>
      </a:accent1>
      <a:accent2>
        <a:srgbClr val="D6006B"/>
      </a:accent2>
      <a:accent3>
        <a:srgbClr val="AC0056"/>
      </a:accent3>
      <a:accent4>
        <a:srgbClr val="742267"/>
      </a:accent4>
      <a:accent5>
        <a:srgbClr val="345E9E"/>
      </a:accent5>
      <a:accent6>
        <a:srgbClr val="378EA3"/>
      </a:accent6>
      <a:hlink>
        <a:srgbClr val="5D72EC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61" dT="2024-08-08T06:01:35.10" personId="{FE9B508F-1F20-4440-BB42-A4C2C183E330}" id="{6C60EEB0-35D2-43B9-BA08-929FC8239B46}">
    <text>This number includes Tim Collyer as do all the numbers as of 30 June 2024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61E58-8607-4DB4-8DEE-306D451AA67A}">
  <sheetPr>
    <tabColor theme="2" tint="-0.249977111117893"/>
  </sheetPr>
  <dimension ref="B1:C46"/>
  <sheetViews>
    <sheetView showGridLines="0" view="pageBreakPreview" topLeftCell="A4" zoomScaleNormal="100" zoomScaleSheetLayoutView="100" workbookViewId="0">
      <selection activeCell="C8" sqref="C8"/>
    </sheetView>
  </sheetViews>
  <sheetFormatPr defaultColWidth="8.83203125" defaultRowHeight="14"/>
  <cols>
    <col min="1" max="1" width="3.5" customWidth="1"/>
    <col min="2" max="2" width="42.5" customWidth="1"/>
    <col min="3" max="3" width="104.5" customWidth="1"/>
  </cols>
  <sheetData>
    <row r="1" spans="2:3" ht="41.5" customHeight="1">
      <c r="B1" s="61"/>
    </row>
    <row r="2" spans="2:3" ht="23">
      <c r="B2" s="64" t="s">
        <v>0</v>
      </c>
    </row>
    <row r="3" spans="2:3">
      <c r="B3" t="s">
        <v>1</v>
      </c>
    </row>
    <row r="4" spans="2:3">
      <c r="B4" s="373" t="s">
        <v>312</v>
      </c>
    </row>
    <row r="5" spans="2:3">
      <c r="B5" s="373" t="s">
        <v>313</v>
      </c>
    </row>
    <row r="7" spans="2:3" ht="18">
      <c r="B7" s="62" t="s">
        <v>2</v>
      </c>
    </row>
    <row r="8" spans="2:3">
      <c r="B8" s="26" t="s">
        <v>3</v>
      </c>
    </row>
    <row r="9" spans="2:3">
      <c r="B9" s="26"/>
    </row>
    <row r="10" spans="2:3">
      <c r="B10" s="65" t="s">
        <v>4</v>
      </c>
      <c r="C10" s="65" t="s">
        <v>5</v>
      </c>
    </row>
    <row r="11" spans="2:3">
      <c r="B11" s="27" t="s">
        <v>6</v>
      </c>
      <c r="C11" s="50" t="s">
        <v>7</v>
      </c>
    </row>
    <row r="12" spans="2:3">
      <c r="C12" s="51" t="s">
        <v>8</v>
      </c>
    </row>
    <row r="13" spans="2:3" ht="16.5">
      <c r="C13" s="51" t="s">
        <v>9</v>
      </c>
    </row>
    <row r="14" spans="2:3" ht="28">
      <c r="C14" s="51" t="s">
        <v>10</v>
      </c>
    </row>
    <row r="15" spans="2:3">
      <c r="C15" s="51" t="s">
        <v>11</v>
      </c>
    </row>
    <row r="16" spans="2:3">
      <c r="C16" s="51" t="s">
        <v>12</v>
      </c>
    </row>
    <row r="17" spans="2:3" ht="29.5">
      <c r="B17" s="52" t="s">
        <v>13</v>
      </c>
      <c r="C17" s="50" t="s">
        <v>14</v>
      </c>
    </row>
    <row r="18" spans="2:3">
      <c r="B18" s="52" t="s">
        <v>15</v>
      </c>
      <c r="C18" s="26" t="s">
        <v>16</v>
      </c>
    </row>
    <row r="19" spans="2:3">
      <c r="B19" s="56" t="s">
        <v>17</v>
      </c>
      <c r="C19" s="57" t="s">
        <v>18</v>
      </c>
    </row>
    <row r="20" spans="2:3">
      <c r="B20" s="52" t="s">
        <v>19</v>
      </c>
      <c r="C20" s="26" t="s">
        <v>20</v>
      </c>
    </row>
    <row r="21" spans="2:3">
      <c r="B21" s="52"/>
      <c r="C21" s="53" t="s">
        <v>21</v>
      </c>
    </row>
    <row r="22" spans="2:3">
      <c r="B22" s="52"/>
      <c r="C22" s="51" t="s">
        <v>22</v>
      </c>
    </row>
    <row r="23" spans="2:3">
      <c r="B23" s="52"/>
      <c r="C23" s="51" t="s">
        <v>23</v>
      </c>
    </row>
    <row r="24" spans="2:3" ht="28">
      <c r="B24" s="52"/>
      <c r="C24" s="50" t="s">
        <v>24</v>
      </c>
    </row>
    <row r="25" spans="2:3">
      <c r="B25" s="52" t="s">
        <v>25</v>
      </c>
      <c r="C25" s="26" t="s">
        <v>26</v>
      </c>
    </row>
    <row r="26" spans="2:3">
      <c r="B26" s="52"/>
      <c r="C26" s="51" t="s">
        <v>27</v>
      </c>
    </row>
    <row r="27" spans="2:3">
      <c r="B27" s="52"/>
      <c r="C27" s="51" t="s">
        <v>28</v>
      </c>
    </row>
    <row r="28" spans="2:3">
      <c r="B28" s="52" t="s">
        <v>29</v>
      </c>
      <c r="C28" s="55" t="s">
        <v>30</v>
      </c>
    </row>
    <row r="29" spans="2:3" ht="28">
      <c r="B29" s="52" t="s">
        <v>31</v>
      </c>
      <c r="C29" s="55" t="s">
        <v>32</v>
      </c>
    </row>
    <row r="30" spans="2:3">
      <c r="B30" s="52" t="s">
        <v>33</v>
      </c>
      <c r="C30" s="51" t="s">
        <v>34</v>
      </c>
    </row>
    <row r="31" spans="2:3">
      <c r="B31" s="52" t="s">
        <v>35</v>
      </c>
      <c r="C31" s="26" t="s">
        <v>36</v>
      </c>
    </row>
    <row r="32" spans="2:3">
      <c r="B32" s="52"/>
      <c r="C32" s="54" t="s">
        <v>37</v>
      </c>
    </row>
    <row r="33" spans="2:3" ht="28">
      <c r="B33" s="52"/>
      <c r="C33" s="55" t="s">
        <v>38</v>
      </c>
    </row>
    <row r="34" spans="2:3">
      <c r="B34" s="52"/>
      <c r="C34" s="55" t="s">
        <v>39</v>
      </c>
    </row>
    <row r="35" spans="2:3">
      <c r="B35" s="52"/>
      <c r="C35" s="54" t="s">
        <v>40</v>
      </c>
    </row>
    <row r="36" spans="2:3" ht="28">
      <c r="B36" s="52"/>
      <c r="C36" s="55" t="s">
        <v>41</v>
      </c>
    </row>
    <row r="37" spans="2:3">
      <c r="B37" s="56"/>
      <c r="C37" s="58" t="s">
        <v>42</v>
      </c>
    </row>
    <row r="38" spans="2:3">
      <c r="B38" s="52" t="s">
        <v>43</v>
      </c>
      <c r="C38" s="50" t="s">
        <v>44</v>
      </c>
    </row>
    <row r="39" spans="2:3" ht="15.5">
      <c r="B39" s="25"/>
      <c r="C39" s="50" t="s">
        <v>45</v>
      </c>
    </row>
    <row r="40" spans="2:3" ht="15.5">
      <c r="B40" s="25"/>
      <c r="C40" s="50" t="s">
        <v>46</v>
      </c>
    </row>
    <row r="41" spans="2:3" ht="27.75" customHeight="1">
      <c r="B41" s="56" t="s">
        <v>47</v>
      </c>
      <c r="C41" s="57" t="s">
        <v>48</v>
      </c>
    </row>
    <row r="42" spans="2:3">
      <c r="B42" s="52" t="s">
        <v>49</v>
      </c>
      <c r="C42" s="51" t="s">
        <v>50</v>
      </c>
    </row>
    <row r="43" spans="2:3" ht="28">
      <c r="B43" s="52" t="s">
        <v>51</v>
      </c>
      <c r="C43" s="51" t="s">
        <v>52</v>
      </c>
    </row>
    <row r="44" spans="2:3">
      <c r="B44" s="56" t="s">
        <v>53</v>
      </c>
      <c r="C44" s="57" t="s">
        <v>54</v>
      </c>
    </row>
    <row r="45" spans="2:3" ht="28">
      <c r="B45" s="52" t="s">
        <v>55</v>
      </c>
      <c r="C45" s="51" t="s">
        <v>56</v>
      </c>
    </row>
    <row r="46" spans="2:3" ht="28">
      <c r="B46" s="56" t="s">
        <v>57</v>
      </c>
      <c r="C46" s="57" t="s">
        <v>58</v>
      </c>
    </row>
  </sheetData>
  <pageMargins left="0.7" right="0.7" top="0.75" bottom="0.75" header="0.3" footer="0.3"/>
  <pageSetup paperSize="9" scale="47" orientation="portrait" r:id="rId1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A449D-75AD-4D21-B448-E1E4A73F4362}">
  <sheetPr>
    <tabColor theme="7"/>
  </sheetPr>
  <dimension ref="B1:L77"/>
  <sheetViews>
    <sheetView showGridLines="0" tabSelected="1" zoomScaleNormal="100" zoomScaleSheetLayoutView="100" workbookViewId="0">
      <selection activeCell="M8" sqref="M8"/>
    </sheetView>
  </sheetViews>
  <sheetFormatPr defaultColWidth="9.08203125" defaultRowHeight="14"/>
  <cols>
    <col min="1" max="1" width="3.08203125" style="3" customWidth="1"/>
    <col min="2" max="2" width="23.5" style="3" customWidth="1"/>
    <col min="3" max="3" width="49.5" style="3" customWidth="1"/>
    <col min="4" max="4" width="10.58203125" style="4" customWidth="1"/>
    <col min="5" max="5" width="13.33203125" style="4" customWidth="1"/>
    <col min="6" max="8" width="12.5" style="4" customWidth="1"/>
    <col min="9" max="9" width="12.08203125" style="4" customWidth="1"/>
    <col min="10" max="10" width="5.5" customWidth="1"/>
    <col min="11" max="11" width="11.08203125" style="28" customWidth="1"/>
    <col min="12" max="12" width="10.5" customWidth="1"/>
    <col min="13" max="13" width="26.08203125" style="3" customWidth="1"/>
    <col min="14" max="14" width="21.58203125" style="3" customWidth="1"/>
    <col min="15" max="15" width="42.83203125" style="3" customWidth="1"/>
    <col min="16" max="16384" width="9.08203125" style="3"/>
  </cols>
  <sheetData>
    <row r="1" spans="2:12" ht="48.65" customHeight="1">
      <c r="B1" s="61"/>
      <c r="J1" s="3"/>
      <c r="L1" s="3"/>
    </row>
    <row r="2" spans="2:12" ht="30" customHeight="1">
      <c r="B2" s="63" t="s">
        <v>59</v>
      </c>
      <c r="J2" s="3"/>
      <c r="L2" s="3"/>
    </row>
    <row r="3" spans="2:12" ht="18">
      <c r="B3" s="68" t="s">
        <v>60</v>
      </c>
      <c r="C3" s="68" t="s">
        <v>61</v>
      </c>
      <c r="G3" s="2"/>
      <c r="H3" s="29"/>
      <c r="J3" s="3"/>
      <c r="L3" s="3"/>
    </row>
    <row r="4" spans="2:12" ht="39">
      <c r="B4" s="66" t="s">
        <v>62</v>
      </c>
      <c r="C4" s="66" t="s">
        <v>63</v>
      </c>
      <c r="D4" s="66" t="s">
        <v>64</v>
      </c>
      <c r="E4" s="67" t="s">
        <v>65</v>
      </c>
      <c r="F4" s="67" t="s">
        <v>66</v>
      </c>
      <c r="G4" s="67" t="s">
        <v>67</v>
      </c>
      <c r="H4" s="67" t="s">
        <v>68</v>
      </c>
      <c r="I4" s="67" t="s">
        <v>69</v>
      </c>
      <c r="J4" s="3"/>
      <c r="K4" s="233" t="s">
        <v>70</v>
      </c>
      <c r="L4" s="11"/>
    </row>
    <row r="5" spans="2:12" ht="16.5" customHeight="1">
      <c r="B5" s="207" t="s">
        <v>71</v>
      </c>
      <c r="C5" s="207" t="s">
        <v>72</v>
      </c>
      <c r="D5" s="300" t="s">
        <v>73</v>
      </c>
      <c r="E5" s="278">
        <v>925.56669999999951</v>
      </c>
      <c r="F5" s="278">
        <v>985.82300000000043</v>
      </c>
      <c r="G5" s="278">
        <v>1211.5541000000001</v>
      </c>
      <c r="H5" s="278">
        <v>989.32079999999951</v>
      </c>
      <c r="I5" s="278">
        <v>821.05159999999978</v>
      </c>
      <c r="J5" s="32"/>
      <c r="K5" s="210">
        <v>-6.1122838481148127E-2</v>
      </c>
      <c r="L5" s="357"/>
    </row>
    <row r="6" spans="2:12" ht="16.5" customHeight="1">
      <c r="B6" s="207" t="s">
        <v>71</v>
      </c>
      <c r="C6" s="207" t="s">
        <v>74</v>
      </c>
      <c r="D6" s="300" t="s">
        <v>73</v>
      </c>
      <c r="E6" s="279">
        <v>20.013999999999996</v>
      </c>
      <c r="F6" s="279">
        <v>2.6989000000000001</v>
      </c>
      <c r="G6" s="279">
        <v>13.453599999999998</v>
      </c>
      <c r="H6" s="281">
        <v>16.816600000000001</v>
      </c>
      <c r="I6" s="280">
        <v>0.27100000000000002</v>
      </c>
      <c r="J6" s="213"/>
      <c r="K6" s="214">
        <v>6.4156137685723786</v>
      </c>
      <c r="L6" s="357"/>
    </row>
    <row r="7" spans="2:12" ht="16.5" customHeight="1">
      <c r="B7" s="207" t="s">
        <v>71</v>
      </c>
      <c r="C7" s="207" t="s">
        <v>75</v>
      </c>
      <c r="D7" s="300" t="s">
        <v>73</v>
      </c>
      <c r="E7" s="279">
        <v>348.33810000000005</v>
      </c>
      <c r="F7" s="279">
        <v>248.37989999999996</v>
      </c>
      <c r="G7" s="279">
        <v>154.57</v>
      </c>
      <c r="H7" s="281">
        <v>165.1</v>
      </c>
      <c r="I7" s="281">
        <v>243.1</v>
      </c>
      <c r="J7" s="213"/>
      <c r="K7" s="214">
        <v>0.40244077721264926</v>
      </c>
      <c r="L7" s="357"/>
    </row>
    <row r="8" spans="2:12" ht="16.5" customHeight="1">
      <c r="B8" s="207" t="s">
        <v>76</v>
      </c>
      <c r="C8" s="207" t="s">
        <v>77</v>
      </c>
      <c r="D8" s="300" t="s">
        <v>73</v>
      </c>
      <c r="E8" s="278">
        <v>7978.1617000000006</v>
      </c>
      <c r="F8" s="278">
        <v>8161.7868000000062</v>
      </c>
      <c r="G8" s="278">
        <v>9039.5558000000037</v>
      </c>
      <c r="H8" s="278">
        <v>10730.595300000008</v>
      </c>
      <c r="I8" s="278">
        <v>10675.445999999989</v>
      </c>
      <c r="J8" s="32"/>
      <c r="K8" s="210">
        <v>-2.2498149547352245E-2</v>
      </c>
      <c r="L8" s="357"/>
    </row>
    <row r="9" spans="2:12" ht="16.5" customHeight="1">
      <c r="B9" s="207" t="s">
        <v>78</v>
      </c>
      <c r="C9" s="207" t="s">
        <v>79</v>
      </c>
      <c r="D9" s="300" t="s">
        <v>73</v>
      </c>
      <c r="E9" s="278">
        <v>256.94011454521058</v>
      </c>
      <c r="F9" s="278">
        <v>2206.3523473252385</v>
      </c>
      <c r="G9" s="278">
        <v>6752.1730379425608</v>
      </c>
      <c r="H9" s="278">
        <v>8039.6634071116769</v>
      </c>
      <c r="I9" s="278">
        <v>9159.3433767689748</v>
      </c>
      <c r="J9" s="32"/>
      <c r="K9" s="210">
        <v>-0.88354529372577351</v>
      </c>
      <c r="L9" s="357"/>
    </row>
    <row r="10" spans="2:12" ht="16.5" customHeight="1">
      <c r="B10" s="215" t="s">
        <v>80</v>
      </c>
      <c r="C10" s="216" t="s">
        <v>81</v>
      </c>
      <c r="D10" s="300" t="s">
        <v>73</v>
      </c>
      <c r="E10" s="281">
        <v>1018.8609000000001</v>
      </c>
      <c r="F10" s="281">
        <v>1161.0029</v>
      </c>
      <c r="G10" s="281">
        <v>1358.5669000000007</v>
      </c>
      <c r="H10" s="281">
        <v>1440.5260999999985</v>
      </c>
      <c r="I10" s="281">
        <v>1493.4949000000022</v>
      </c>
      <c r="K10" s="214">
        <v>-0.12243035740909849</v>
      </c>
      <c r="L10" s="357"/>
    </row>
    <row r="11" spans="2:12" ht="16.5" customHeight="1">
      <c r="B11" s="215" t="s">
        <v>80</v>
      </c>
      <c r="C11" s="217" t="s">
        <v>82</v>
      </c>
      <c r="D11" s="300" t="s">
        <v>73</v>
      </c>
      <c r="E11" s="278">
        <v>1015.1962000000002</v>
      </c>
      <c r="F11" s="278">
        <v>1132.3678000000011</v>
      </c>
      <c r="G11" s="278">
        <v>1267.8363999999992</v>
      </c>
      <c r="H11" s="278">
        <v>1227.1486499999999</v>
      </c>
      <c r="I11" s="278">
        <v>1219.9330000000002</v>
      </c>
      <c r="K11" s="210">
        <v>-0.10347486037663806</v>
      </c>
      <c r="L11" s="357"/>
    </row>
    <row r="12" spans="2:12" ht="16.5" customHeight="1">
      <c r="B12" s="215" t="s">
        <v>80</v>
      </c>
      <c r="C12" s="217" t="s">
        <v>83</v>
      </c>
      <c r="D12" s="300" t="s">
        <v>73</v>
      </c>
      <c r="E12" s="279">
        <v>167.35140000000001</v>
      </c>
      <c r="F12" s="279">
        <v>204.2115</v>
      </c>
      <c r="G12" s="279">
        <v>178.53209999999996</v>
      </c>
      <c r="H12" s="278">
        <v>30.497700000000002</v>
      </c>
      <c r="I12" s="278">
        <v>6.6357000000000008</v>
      </c>
      <c r="K12" s="210">
        <v>-0.18049962906104694</v>
      </c>
      <c r="L12" s="357"/>
    </row>
    <row r="13" spans="2:12" ht="16.5" customHeight="1">
      <c r="B13" s="215" t="s">
        <v>80</v>
      </c>
      <c r="C13" s="217" t="s">
        <v>84</v>
      </c>
      <c r="D13" s="300" t="s">
        <v>73</v>
      </c>
      <c r="E13" s="279">
        <v>56.671300000000009</v>
      </c>
      <c r="F13" s="279">
        <v>61.779800000000002</v>
      </c>
      <c r="G13" s="279">
        <v>65.197000000000003</v>
      </c>
      <c r="H13" s="278" t="s">
        <v>85</v>
      </c>
      <c r="I13" s="278" t="s">
        <v>85</v>
      </c>
      <c r="K13" s="210">
        <v>-8.2688840041566861E-2</v>
      </c>
      <c r="L13" s="357"/>
    </row>
    <row r="14" spans="2:12" ht="16.5" customHeight="1">
      <c r="B14" s="215" t="s">
        <v>80</v>
      </c>
      <c r="C14" s="207" t="s">
        <v>86</v>
      </c>
      <c r="D14" s="300" t="s">
        <v>73</v>
      </c>
      <c r="E14" s="278">
        <v>48436.792200000018</v>
      </c>
      <c r="F14" s="278">
        <v>52014.907999999996</v>
      </c>
      <c r="G14" s="278">
        <v>56056.83353333328</v>
      </c>
      <c r="H14" s="278">
        <v>60652.091250000012</v>
      </c>
      <c r="I14" s="278">
        <v>53857.548199999997</v>
      </c>
      <c r="K14" s="210">
        <v>-6.8790197610269305E-2</v>
      </c>
      <c r="L14" s="357"/>
    </row>
    <row r="15" spans="2:12" ht="16.5" customHeight="1">
      <c r="B15" s="215" t="s">
        <v>80</v>
      </c>
      <c r="C15" s="207" t="s">
        <v>87</v>
      </c>
      <c r="D15" s="300" t="s">
        <v>73</v>
      </c>
      <c r="E15" s="278" t="s">
        <v>85</v>
      </c>
      <c r="F15" s="278">
        <v>131.48625113853632</v>
      </c>
      <c r="G15" s="278">
        <v>171.26032496752802</v>
      </c>
      <c r="H15" s="278" t="s">
        <v>85</v>
      </c>
      <c r="I15" s="278" t="s">
        <v>85</v>
      </c>
      <c r="K15" s="210"/>
      <c r="L15" s="357"/>
    </row>
    <row r="16" spans="2:12" ht="16.5" customHeight="1">
      <c r="B16" s="218" t="s">
        <v>88</v>
      </c>
      <c r="C16" s="219"/>
      <c r="D16" s="301" t="s">
        <v>73</v>
      </c>
      <c r="E16" s="282">
        <v>1293.9187999999995</v>
      </c>
      <c r="F16" s="282">
        <v>1236.9018000000003</v>
      </c>
      <c r="G16" s="282">
        <v>1379.5777</v>
      </c>
      <c r="H16" s="282">
        <v>1171.2373999999995</v>
      </c>
      <c r="I16" s="282">
        <v>1064.4225999999996</v>
      </c>
      <c r="J16" s="220"/>
      <c r="K16" s="221">
        <v>4.6096626264105309E-2</v>
      </c>
      <c r="L16" s="357"/>
    </row>
    <row r="17" spans="2:12" ht="16.5" customHeight="1">
      <c r="B17" s="218" t="s">
        <v>89</v>
      </c>
      <c r="C17" s="219"/>
      <c r="D17" s="301" t="s">
        <v>73</v>
      </c>
      <c r="E17" s="282">
        <v>7978.1617000000006</v>
      </c>
      <c r="F17" s="282">
        <v>8161.7868000000062</v>
      </c>
      <c r="G17" s="282">
        <v>9039.5558000000037</v>
      </c>
      <c r="H17" s="282">
        <v>10730.595300000008</v>
      </c>
      <c r="I17" s="282">
        <v>10675.445999999989</v>
      </c>
      <c r="J17" s="32"/>
      <c r="K17" s="221">
        <v>-2.2498149547352245E-2</v>
      </c>
      <c r="L17" s="357"/>
    </row>
    <row r="18" spans="2:12" ht="16.5" customHeight="1">
      <c r="B18" s="218" t="s">
        <v>90</v>
      </c>
      <c r="C18" s="219"/>
      <c r="D18" s="301" t="s">
        <v>73</v>
      </c>
      <c r="E18" s="282">
        <v>256.94011454521058</v>
      </c>
      <c r="F18" s="282">
        <v>2206.3523473252385</v>
      </c>
      <c r="G18" s="282">
        <v>6752.1730379425608</v>
      </c>
      <c r="H18" s="282">
        <v>8039.6634071116769</v>
      </c>
      <c r="I18" s="282">
        <v>9159.3433767689748</v>
      </c>
      <c r="J18" s="32"/>
      <c r="K18" s="221">
        <v>-0.88354529372577351</v>
      </c>
      <c r="L18" s="357"/>
    </row>
    <row r="19" spans="2:12" ht="16.5" customHeight="1">
      <c r="B19" s="222" t="s">
        <v>91</v>
      </c>
      <c r="C19" s="222"/>
      <c r="D19" s="301" t="s">
        <v>73</v>
      </c>
      <c r="E19" s="282">
        <v>50694.872000000018</v>
      </c>
      <c r="F19" s="282">
        <v>54705.756251138533</v>
      </c>
      <c r="G19" s="282">
        <v>59098.226258300805</v>
      </c>
      <c r="H19" s="282">
        <v>63350.26370000001</v>
      </c>
      <c r="I19" s="282">
        <v>56577.611799999999</v>
      </c>
      <c r="J19" s="32"/>
      <c r="K19" s="221">
        <v>-7.3317408002289364E-2</v>
      </c>
      <c r="L19" s="357"/>
    </row>
    <row r="20" spans="2:12" ht="16.5" customHeight="1">
      <c r="B20" s="223" t="s">
        <v>92</v>
      </c>
      <c r="C20" s="224"/>
      <c r="D20" s="302" t="s">
        <v>73</v>
      </c>
      <c r="E20" s="226">
        <v>59966.952500000014</v>
      </c>
      <c r="F20" s="226">
        <v>64104.444851138542</v>
      </c>
      <c r="G20" s="226">
        <v>69517.359758300809</v>
      </c>
      <c r="H20" s="226">
        <v>75252.096400000024</v>
      </c>
      <c r="I20" s="226">
        <v>68317.480399999986</v>
      </c>
      <c r="J20" s="32"/>
      <c r="K20" s="225">
        <v>-6.4542987007320488E-2</v>
      </c>
      <c r="L20" s="357"/>
    </row>
    <row r="21" spans="2:12" ht="16.5" customHeight="1">
      <c r="B21" s="223" t="s">
        <v>93</v>
      </c>
      <c r="C21" s="224"/>
      <c r="D21" s="302" t="s">
        <v>73</v>
      </c>
      <c r="E21" s="226">
        <v>52245.730914545231</v>
      </c>
      <c r="F21" s="226">
        <v>58149.010398463768</v>
      </c>
      <c r="G21" s="226">
        <v>67229.976996243364</v>
      </c>
      <c r="H21" s="226">
        <v>72561.16450711168</v>
      </c>
      <c r="I21" s="226">
        <v>66801.377776768975</v>
      </c>
      <c r="J21" s="32"/>
      <c r="K21" s="227">
        <v>-0.10151986153275096</v>
      </c>
      <c r="L21" s="357"/>
    </row>
    <row r="22" spans="2:12" customFormat="1">
      <c r="B22" s="369" t="s">
        <v>94</v>
      </c>
      <c r="C22" s="3"/>
      <c r="D22" s="4"/>
      <c r="E22" s="4"/>
      <c r="F22" s="4"/>
      <c r="G22" s="4"/>
      <c r="H22" s="4"/>
      <c r="I22" s="4"/>
      <c r="K22" s="28"/>
    </row>
    <row r="23" spans="2:12" customFormat="1">
      <c r="B23" s="369" t="s">
        <v>95</v>
      </c>
      <c r="C23" s="3"/>
      <c r="D23" s="4"/>
      <c r="E23" s="4"/>
      <c r="F23" s="4"/>
      <c r="G23" s="4"/>
      <c r="H23" s="4"/>
      <c r="I23" s="4"/>
      <c r="K23" s="28"/>
    </row>
    <row r="24" spans="2:12" customFormat="1">
      <c r="B24" s="369" t="s">
        <v>96</v>
      </c>
      <c r="C24" s="3"/>
      <c r="D24" s="4"/>
      <c r="E24" s="4"/>
      <c r="F24" s="4"/>
      <c r="G24" s="4"/>
      <c r="H24" s="4"/>
      <c r="I24" s="4"/>
      <c r="K24" s="28"/>
    </row>
    <row r="25" spans="2:12">
      <c r="E25" s="2"/>
      <c r="F25" s="2"/>
      <c r="G25" s="2"/>
      <c r="H25" s="2"/>
      <c r="I25" s="2"/>
      <c r="J25" s="32"/>
      <c r="L25" s="32"/>
    </row>
    <row r="26" spans="2:12" ht="18">
      <c r="B26" s="68" t="s">
        <v>60</v>
      </c>
      <c r="C26" s="68" t="s">
        <v>97</v>
      </c>
      <c r="E26" s="2"/>
      <c r="F26" s="30"/>
      <c r="G26" s="31"/>
      <c r="H26" s="2"/>
      <c r="I26" s="29"/>
    </row>
    <row r="27" spans="2:12" ht="39.5" thickBot="1">
      <c r="B27" s="66" t="s">
        <v>62</v>
      </c>
      <c r="C27" s="66" t="s">
        <v>98</v>
      </c>
      <c r="D27" s="66" t="s">
        <v>64</v>
      </c>
      <c r="E27" s="358" t="s">
        <v>65</v>
      </c>
      <c r="F27" s="358" t="s">
        <v>66</v>
      </c>
      <c r="G27" s="358" t="s">
        <v>67</v>
      </c>
      <c r="H27" s="358" t="s">
        <v>68</v>
      </c>
      <c r="I27" s="359" t="s">
        <v>69</v>
      </c>
      <c r="J27" s="3"/>
      <c r="K27" s="233" t="s">
        <v>70</v>
      </c>
      <c r="L27" s="11"/>
    </row>
    <row r="28" spans="2:12" ht="14.5">
      <c r="B28" s="34"/>
      <c r="C28" s="207" t="s">
        <v>99</v>
      </c>
      <c r="D28" s="300" t="s">
        <v>100</v>
      </c>
      <c r="E28" s="279">
        <v>285860.66000000003</v>
      </c>
      <c r="F28" s="279">
        <v>286919.10000000003</v>
      </c>
      <c r="G28" s="279">
        <v>294462.87499999994</v>
      </c>
      <c r="H28" s="279">
        <v>273842.96666666667</v>
      </c>
      <c r="I28" s="283">
        <v>261897.3</v>
      </c>
      <c r="J28" s="228"/>
      <c r="K28" s="214">
        <v>-3.6889841073668578E-3</v>
      </c>
    </row>
    <row r="29" spans="2:12" ht="15" thickBot="1">
      <c r="B29" s="35"/>
      <c r="C29" s="229" t="s">
        <v>101</v>
      </c>
      <c r="D29" s="303" t="s">
        <v>102</v>
      </c>
      <c r="E29" s="230">
        <v>22</v>
      </c>
      <c r="F29" s="230">
        <v>22</v>
      </c>
      <c r="G29" s="230">
        <v>22</v>
      </c>
      <c r="H29" s="230">
        <v>22</v>
      </c>
      <c r="I29" s="231">
        <v>19</v>
      </c>
      <c r="J29" s="228"/>
      <c r="K29" s="232">
        <v>0</v>
      </c>
      <c r="L29" s="1"/>
    </row>
    <row r="30" spans="2:12">
      <c r="B30" s="76"/>
      <c r="C30" s="75" t="s">
        <v>103</v>
      </c>
      <c r="D30" s="304"/>
      <c r="E30" s="284"/>
      <c r="F30" s="285"/>
      <c r="G30" s="286"/>
      <c r="H30" s="286"/>
      <c r="I30" s="287"/>
      <c r="K30" s="77"/>
      <c r="L30" s="1"/>
    </row>
    <row r="31" spans="2:12" ht="15.5">
      <c r="B31" s="275" t="s">
        <v>104</v>
      </c>
      <c r="D31" s="305"/>
      <c r="E31" s="288"/>
      <c r="F31" s="289"/>
      <c r="G31" s="290"/>
      <c r="H31" s="290"/>
      <c r="I31" s="291"/>
      <c r="K31" s="49"/>
      <c r="L31" s="1"/>
    </row>
    <row r="32" spans="2:12" ht="14.5">
      <c r="B32" s="34"/>
      <c r="C32" s="32" t="s">
        <v>72</v>
      </c>
      <c r="D32" s="300" t="s">
        <v>105</v>
      </c>
      <c r="E32" s="278">
        <v>4989.3602500000015</v>
      </c>
      <c r="F32" s="278">
        <v>5314.1803888888862</v>
      </c>
      <c r="G32" s="278">
        <v>6531.0041111111123</v>
      </c>
      <c r="H32" s="278">
        <v>5333.0393888888902</v>
      </c>
      <c r="I32" s="292">
        <v>4425.9611388888889</v>
      </c>
      <c r="K32" s="210">
        <v>-6.1123280566093015E-2</v>
      </c>
      <c r="L32" s="1"/>
    </row>
    <row r="33" spans="2:12" ht="14.5">
      <c r="B33" s="35"/>
      <c r="C33" s="235" t="s">
        <v>106</v>
      </c>
      <c r="D33" s="303" t="s">
        <v>105</v>
      </c>
      <c r="E33" s="245">
        <v>79.194333333333361</v>
      </c>
      <c r="F33" s="245">
        <v>10.679333333333334</v>
      </c>
      <c r="G33" s="245">
        <v>53.235833333333346</v>
      </c>
      <c r="H33" s="245">
        <v>66.542111111111112</v>
      </c>
      <c r="I33" s="246">
        <v>1</v>
      </c>
      <c r="K33" s="232">
        <v>6.4156626506024121</v>
      </c>
      <c r="L33" s="1"/>
    </row>
    <row r="34" spans="2:12" ht="14.5">
      <c r="B34" s="34"/>
      <c r="C34" s="32" t="s">
        <v>107</v>
      </c>
      <c r="D34" s="306" t="s">
        <v>105</v>
      </c>
      <c r="E34" s="278">
        <v>3321.0286668000081</v>
      </c>
      <c r="F34" s="278">
        <v>5885.9947877000013</v>
      </c>
      <c r="G34" s="278">
        <v>11349.943050400001</v>
      </c>
      <c r="H34" s="278">
        <v>12314.1908358</v>
      </c>
      <c r="I34" s="292">
        <v>12646.732578600015</v>
      </c>
      <c r="K34" s="210">
        <v>-0.43577444653196407</v>
      </c>
      <c r="L34" s="1"/>
    </row>
    <row r="35" spans="2:12" ht="14.5">
      <c r="B35" s="34"/>
      <c r="C35" s="32" t="s">
        <v>108</v>
      </c>
      <c r="D35" s="306" t="s">
        <v>105</v>
      </c>
      <c r="E35" s="278">
        <v>8073.0698822000013</v>
      </c>
      <c r="F35" s="278">
        <v>5581.587494899999</v>
      </c>
      <c r="G35" s="278">
        <v>798.06042310000021</v>
      </c>
      <c r="H35" s="278">
        <v>758.70529540000007</v>
      </c>
      <c r="I35" s="292">
        <v>204.49645000000001</v>
      </c>
      <c r="K35" s="210">
        <v>0.44637522740197416</v>
      </c>
      <c r="L35" s="1"/>
    </row>
    <row r="36" spans="2:12" ht="14.5">
      <c r="B36" s="34"/>
      <c r="C36" s="32" t="s">
        <v>109</v>
      </c>
      <c r="D36" s="306" t="s">
        <v>105</v>
      </c>
      <c r="E36" s="279">
        <v>11394.098549000009</v>
      </c>
      <c r="F36" s="279">
        <v>11467.5822826</v>
      </c>
      <c r="G36" s="279">
        <v>12148.003473500001</v>
      </c>
      <c r="H36" s="279">
        <v>13072.896131200001</v>
      </c>
      <c r="I36" s="283">
        <v>12851.229028600015</v>
      </c>
      <c r="K36" s="214">
        <v>-6.4079534629971086E-3</v>
      </c>
      <c r="L36" s="1"/>
    </row>
    <row r="37" spans="2:12" ht="14.5">
      <c r="B37" s="34"/>
      <c r="C37" s="32" t="s">
        <v>110</v>
      </c>
      <c r="D37" s="306" t="s">
        <v>105</v>
      </c>
      <c r="E37" s="278">
        <v>1553.2419651000005</v>
      </c>
      <c r="F37" s="278">
        <v>1048.4927846999999</v>
      </c>
      <c r="G37" s="278">
        <v>990.23361030000001</v>
      </c>
      <c r="H37" s="278">
        <v>633.62765760000002</v>
      </c>
      <c r="I37" s="292">
        <v>596.84647779999989</v>
      </c>
      <c r="K37" s="210">
        <v>0.4814045339800998</v>
      </c>
      <c r="L37" s="1"/>
    </row>
    <row r="38" spans="2:12" ht="14.5">
      <c r="B38" s="34"/>
      <c r="C38" s="237" t="s">
        <v>111</v>
      </c>
      <c r="D38" s="306" t="s">
        <v>105</v>
      </c>
      <c r="E38" s="278">
        <v>12947.340514100009</v>
      </c>
      <c r="F38" s="278">
        <v>12516.0750673</v>
      </c>
      <c r="G38" s="278">
        <v>13138.237083800001</v>
      </c>
      <c r="H38" s="278">
        <v>13706.523788800001</v>
      </c>
      <c r="I38" s="292">
        <v>13448.075506400015</v>
      </c>
      <c r="K38" s="210">
        <v>3.4456923954279448E-2</v>
      </c>
      <c r="L38" s="1"/>
    </row>
    <row r="39" spans="2:12" ht="14.5">
      <c r="B39" s="35"/>
      <c r="C39" s="229" t="s">
        <v>112</v>
      </c>
      <c r="D39" s="307" t="s">
        <v>113</v>
      </c>
      <c r="E39" s="238">
        <v>0.74349723302763859</v>
      </c>
      <c r="F39" s="238">
        <v>0.52972519291786713</v>
      </c>
      <c r="G39" s="238">
        <v>0.13611369790282152</v>
      </c>
      <c r="H39" s="238">
        <v>0.10158177043676937</v>
      </c>
      <c r="I39" s="239">
        <v>5.9587925976370096E-2</v>
      </c>
      <c r="K39" s="232">
        <v>0.21377204010977147</v>
      </c>
    </row>
    <row r="40" spans="2:12" ht="14.5">
      <c r="B40" s="40"/>
      <c r="C40" s="240" t="s">
        <v>114</v>
      </c>
      <c r="D40" s="308" t="s">
        <v>115</v>
      </c>
      <c r="E40" s="293">
        <v>64857.222350760036</v>
      </c>
      <c r="F40" s="293">
        <v>64227.365242279993</v>
      </c>
      <c r="G40" s="293">
        <v>71000.917301680005</v>
      </c>
      <c r="H40" s="293">
        <v>68781.979039680009</v>
      </c>
      <c r="I40" s="294">
        <v>64350.131923040055</v>
      </c>
      <c r="K40" s="241">
        <v>9.8066782920968407E-3</v>
      </c>
    </row>
    <row r="41" spans="2:12" ht="14.5">
      <c r="B41" s="34"/>
      <c r="C41" s="237" t="s">
        <v>116</v>
      </c>
      <c r="D41" s="306"/>
      <c r="E41" s="295"/>
      <c r="F41" s="295"/>
      <c r="G41" s="295"/>
      <c r="H41" s="295"/>
      <c r="I41" s="296"/>
      <c r="K41" s="210"/>
    </row>
    <row r="42" spans="2:12" ht="14.5">
      <c r="B42" s="41"/>
      <c r="C42" s="207" t="s">
        <v>17</v>
      </c>
      <c r="D42" s="306" t="s">
        <v>117</v>
      </c>
      <c r="E42" s="242">
        <v>226.88404326345579</v>
      </c>
      <c r="F42" s="242">
        <v>223.85182876385707</v>
      </c>
      <c r="G42" s="242">
        <v>241.12009808258514</v>
      </c>
      <c r="H42" s="242">
        <v>251.17307147568394</v>
      </c>
      <c r="I42" s="243">
        <v>245.70750413631626</v>
      </c>
      <c r="K42" s="210">
        <v>1.3545632020712363E-2</v>
      </c>
    </row>
    <row r="43" spans="2:12" ht="14.5">
      <c r="B43" s="41"/>
      <c r="C43" s="32" t="s">
        <v>118</v>
      </c>
      <c r="D43" s="306" t="s">
        <v>119</v>
      </c>
      <c r="E43" s="242">
        <v>32.435664634651019</v>
      </c>
      <c r="F43" s="242">
        <v>32.757277574061838</v>
      </c>
      <c r="G43" s="242">
        <v>35.383521606925854</v>
      </c>
      <c r="H43" s="242">
        <v>43.462254462381082</v>
      </c>
      <c r="I43" s="243">
        <v>44.826229976406744</v>
      </c>
      <c r="K43" s="210">
        <v>-9.8180606945640018E-3</v>
      </c>
    </row>
    <row r="44" spans="2:12" ht="14.5">
      <c r="B44" s="43"/>
      <c r="C44" s="235" t="s">
        <v>120</v>
      </c>
      <c r="D44" s="307" t="s">
        <v>119</v>
      </c>
      <c r="E44" s="244">
        <v>5.4252268029648079</v>
      </c>
      <c r="F44" s="244">
        <v>12.000784009587505</v>
      </c>
      <c r="G44" s="244">
        <v>27.615538080793929</v>
      </c>
      <c r="H44" s="245">
        <v>33.635703407798594</v>
      </c>
      <c r="I44" s="246">
        <v>39.037309574283412</v>
      </c>
      <c r="K44" s="232">
        <v>-0.54792730219704322</v>
      </c>
    </row>
    <row r="45" spans="2:12" ht="15.5">
      <c r="B45" s="275" t="s">
        <v>121</v>
      </c>
      <c r="D45" s="309"/>
      <c r="E45" s="42"/>
      <c r="F45" s="42"/>
      <c r="G45" s="42"/>
      <c r="H45" s="16"/>
      <c r="I45" s="44"/>
      <c r="K45" s="49"/>
    </row>
    <row r="46" spans="2:12" ht="15.5">
      <c r="B46" s="276"/>
      <c r="C46" s="39" t="s">
        <v>122</v>
      </c>
      <c r="D46" s="309"/>
      <c r="E46" s="42"/>
      <c r="F46" s="42"/>
      <c r="G46" s="42"/>
      <c r="H46" s="16"/>
      <c r="I46" s="44"/>
      <c r="K46" s="49"/>
    </row>
    <row r="47" spans="2:12" ht="16" thickBot="1">
      <c r="B47" s="277"/>
      <c r="C47" s="247" t="s">
        <v>123</v>
      </c>
      <c r="D47" s="310" t="s">
        <v>105</v>
      </c>
      <c r="E47" s="248">
        <v>17265.22064850001</v>
      </c>
      <c r="F47" s="248">
        <v>17003.650567000008</v>
      </c>
      <c r="G47" s="248">
        <v>12796.529482733327</v>
      </c>
      <c r="H47" s="248">
        <v>11212.942819000002</v>
      </c>
      <c r="I47" s="249">
        <v>10993.791888499998</v>
      </c>
      <c r="K47" s="250">
        <v>1.5383172011758839E-2</v>
      </c>
    </row>
    <row r="48" spans="2:12" customFormat="1" ht="15.5">
      <c r="B48" s="275" t="s">
        <v>124</v>
      </c>
      <c r="C48" s="3"/>
      <c r="D48" s="309"/>
      <c r="E48" s="192"/>
      <c r="F48" s="192"/>
      <c r="G48" s="192"/>
      <c r="H48" s="192"/>
      <c r="I48" s="297"/>
      <c r="K48" s="49"/>
    </row>
    <row r="49" spans="2:12" customFormat="1" ht="14.5">
      <c r="B49" s="34"/>
      <c r="C49" s="237" t="s">
        <v>122</v>
      </c>
      <c r="D49" s="306"/>
      <c r="E49" s="298"/>
      <c r="F49" s="298"/>
      <c r="G49" s="298"/>
      <c r="H49" s="298"/>
      <c r="I49" s="299"/>
      <c r="K49" s="210"/>
    </row>
    <row r="50" spans="2:12" customFormat="1" ht="14.5">
      <c r="B50" s="41"/>
      <c r="C50" s="32" t="s">
        <v>123</v>
      </c>
      <c r="D50" s="306" t="s">
        <v>105</v>
      </c>
      <c r="E50" s="278">
        <v>8601.8957157999994</v>
      </c>
      <c r="F50" s="278">
        <v>8636.0750399999997</v>
      </c>
      <c r="G50" s="278">
        <v>8382.5804000000007</v>
      </c>
      <c r="H50" s="278">
        <v>8217.7343999999994</v>
      </c>
      <c r="I50" s="292">
        <v>8391.4248300000017</v>
      </c>
      <c r="K50" s="210">
        <v>-3.957738213446596E-3</v>
      </c>
    </row>
    <row r="51" spans="2:12" customFormat="1" ht="14.5">
      <c r="B51" s="34"/>
      <c r="C51" s="32" t="s">
        <v>72</v>
      </c>
      <c r="D51" s="306" t="s">
        <v>105</v>
      </c>
      <c r="E51" s="278">
        <v>1731.4230277777772</v>
      </c>
      <c r="F51" s="278">
        <v>2205.4767777777779</v>
      </c>
      <c r="G51" s="278">
        <v>1993.4699722222222</v>
      </c>
      <c r="H51" s="278">
        <v>1707.9344166666667</v>
      </c>
      <c r="I51" s="292">
        <v>2238.7764444444447</v>
      </c>
      <c r="K51" s="210">
        <v>-0.2149438864088398</v>
      </c>
    </row>
    <row r="52" spans="2:12" customFormat="1" ht="14.5">
      <c r="B52" s="34"/>
      <c r="C52" s="237" t="s">
        <v>125</v>
      </c>
      <c r="D52" s="306"/>
      <c r="E52" s="278"/>
      <c r="F52" s="278"/>
      <c r="G52" s="278"/>
      <c r="H52" s="278"/>
      <c r="I52" s="292"/>
      <c r="K52" s="210"/>
    </row>
    <row r="53" spans="2:12" customFormat="1" ht="14.5">
      <c r="B53" s="34"/>
      <c r="C53" s="32" t="s">
        <v>123</v>
      </c>
      <c r="D53" s="306" t="s">
        <v>105</v>
      </c>
      <c r="E53" s="278">
        <v>44852.800676400038</v>
      </c>
      <c r="F53" s="278">
        <v>46447.003739900021</v>
      </c>
      <c r="G53" s="278">
        <v>54006.503242899984</v>
      </c>
      <c r="H53" s="278">
        <v>53715.587096899959</v>
      </c>
      <c r="I53" s="292">
        <v>44023.797722600015</v>
      </c>
      <c r="K53" s="210">
        <v>-3.4323054990315599E-2</v>
      </c>
    </row>
    <row r="54" spans="2:12" customFormat="1" ht="14.5">
      <c r="B54" s="34"/>
      <c r="C54" s="32" t="s">
        <v>110</v>
      </c>
      <c r="D54" s="306" t="s">
        <v>105</v>
      </c>
      <c r="E54" s="278">
        <v>1048.6886000000002</v>
      </c>
      <c r="F54" s="278">
        <v>493.50595699999997</v>
      </c>
      <c r="G54" s="278">
        <v>175.28539999999998</v>
      </c>
      <c r="H54" s="278" t="s">
        <v>85</v>
      </c>
      <c r="I54" s="292" t="s">
        <v>85</v>
      </c>
      <c r="K54" s="210">
        <v>1.1249765785501962</v>
      </c>
    </row>
    <row r="55" spans="2:12" customFormat="1" ht="15" thickBot="1">
      <c r="B55" s="47"/>
      <c r="C55" s="253" t="s">
        <v>126</v>
      </c>
      <c r="D55" s="311" t="s">
        <v>113</v>
      </c>
      <c r="E55" s="254">
        <v>91.211278679442472</v>
      </c>
      <c r="F55" s="254">
        <v>88</v>
      </c>
      <c r="G55" s="254">
        <v>85</v>
      </c>
      <c r="H55" s="254">
        <v>72</v>
      </c>
      <c r="I55" s="255">
        <v>52</v>
      </c>
      <c r="K55" s="256">
        <v>3.2000000000000001E-2</v>
      </c>
      <c r="L55" s="12"/>
    </row>
    <row r="56" spans="2:12" customFormat="1">
      <c r="B56" s="36"/>
      <c r="C56" s="13" t="s">
        <v>127</v>
      </c>
      <c r="D56" s="7"/>
      <c r="E56" s="8"/>
      <c r="F56" s="10"/>
      <c r="G56" s="9"/>
      <c r="H56" s="9"/>
      <c r="I56" s="37"/>
      <c r="K56" s="48"/>
    </row>
    <row r="57" spans="2:12" customFormat="1" ht="15.5">
      <c r="B57" s="275" t="s">
        <v>128</v>
      </c>
      <c r="C57" s="3"/>
      <c r="D57" s="33"/>
      <c r="E57" s="33"/>
      <c r="F57" s="6"/>
      <c r="G57" s="5"/>
      <c r="H57" s="5"/>
      <c r="I57" s="38"/>
      <c r="K57" s="49"/>
    </row>
    <row r="58" spans="2:12" customFormat="1" ht="14.5">
      <c r="B58" s="34"/>
      <c r="C58" s="237" t="s">
        <v>122</v>
      </c>
      <c r="D58" s="300"/>
      <c r="E58" s="208"/>
      <c r="F58" s="211"/>
      <c r="G58" s="212"/>
      <c r="H58" s="212"/>
      <c r="I58" s="257"/>
      <c r="K58" s="210"/>
    </row>
    <row r="59" spans="2:12" customFormat="1" ht="14.5">
      <c r="B59" s="34"/>
      <c r="C59" s="32" t="s">
        <v>129</v>
      </c>
      <c r="D59" s="300" t="s">
        <v>130</v>
      </c>
      <c r="E59" s="209">
        <v>91382.527400000035</v>
      </c>
      <c r="F59" s="209">
        <v>83173.628400000031</v>
      </c>
      <c r="G59" s="209">
        <v>81286.174100000004</v>
      </c>
      <c r="H59" s="209">
        <v>77036.280399999989</v>
      </c>
      <c r="I59" s="234">
        <v>74185.867100000047</v>
      </c>
      <c r="K59" s="214">
        <v>9.8695934732119989E-2</v>
      </c>
    </row>
    <row r="60" spans="2:12" customFormat="1" ht="14.5">
      <c r="B60" s="34"/>
      <c r="C60" s="32" t="s">
        <v>131</v>
      </c>
      <c r="D60" s="300" t="s">
        <v>130</v>
      </c>
      <c r="E60" s="209">
        <v>12587.191299999997</v>
      </c>
      <c r="F60" s="209">
        <v>11837.460300000002</v>
      </c>
      <c r="G60" s="209">
        <v>7772.6371999999992</v>
      </c>
      <c r="H60" s="209">
        <v>6670.0627000000004</v>
      </c>
      <c r="I60" s="234">
        <v>14491.693000000001</v>
      </c>
      <c r="K60" s="214">
        <v>6.3335460563275908E-2</v>
      </c>
    </row>
    <row r="61" spans="2:12" customFormat="1" ht="14.5">
      <c r="B61" s="34"/>
      <c r="C61" s="237" t="s">
        <v>132</v>
      </c>
      <c r="D61" s="300" t="s">
        <v>130</v>
      </c>
      <c r="E61" s="258">
        <v>103969.71870000003</v>
      </c>
      <c r="F61" s="258">
        <v>95011.088700000037</v>
      </c>
      <c r="G61" s="258">
        <v>89058.811300000001</v>
      </c>
      <c r="H61" s="258">
        <v>83706.343099999984</v>
      </c>
      <c r="I61" s="259">
        <v>88677.560100000046</v>
      </c>
      <c r="K61" s="214">
        <v>9.4290362552176363E-2</v>
      </c>
    </row>
    <row r="62" spans="2:12" customFormat="1" ht="14.5">
      <c r="B62" s="43"/>
      <c r="C62" s="229" t="s">
        <v>133</v>
      </c>
      <c r="D62" s="307" t="s">
        <v>134</v>
      </c>
      <c r="E62" s="260">
        <v>0.36370768436622242</v>
      </c>
      <c r="F62" s="260">
        <v>0.33114243248358172</v>
      </c>
      <c r="G62" s="260">
        <v>0.30244495609166355</v>
      </c>
      <c r="H62" s="260">
        <v>0.30567278801756087</v>
      </c>
      <c r="I62" s="261">
        <v>0.33859669458218949</v>
      </c>
      <c r="K62" s="367">
        <v>9.8342129211288279E-2</v>
      </c>
    </row>
    <row r="63" spans="2:12" customFormat="1" ht="15.5">
      <c r="B63" s="275" t="s">
        <v>135</v>
      </c>
      <c r="C63" s="32"/>
      <c r="D63" s="306"/>
      <c r="E63" s="262"/>
      <c r="F63" s="262"/>
      <c r="G63" s="262"/>
      <c r="H63" s="262"/>
      <c r="I63" s="263"/>
      <c r="K63" s="210"/>
    </row>
    <row r="64" spans="2:12" customFormat="1" ht="14.5">
      <c r="B64" s="41"/>
      <c r="C64" s="237" t="s">
        <v>122</v>
      </c>
      <c r="D64" s="306"/>
      <c r="E64" s="262"/>
      <c r="F64" s="262"/>
      <c r="G64" s="262"/>
      <c r="H64" s="262"/>
      <c r="I64" s="263"/>
      <c r="K64" s="210"/>
    </row>
    <row r="65" spans="2:11" customFormat="1" ht="14.5">
      <c r="B65" s="34"/>
      <c r="C65" s="32" t="s">
        <v>129</v>
      </c>
      <c r="D65" s="300" t="s">
        <v>130</v>
      </c>
      <c r="E65" s="209">
        <v>35561.530099999982</v>
      </c>
      <c r="F65" s="209">
        <v>36188.426399999982</v>
      </c>
      <c r="G65" s="209">
        <v>35489.154900000016</v>
      </c>
      <c r="H65" s="209">
        <v>36592.3868</v>
      </c>
      <c r="I65" s="234">
        <v>40868.374200000006</v>
      </c>
      <c r="K65" s="210">
        <v>-1.7323115768305433E-2</v>
      </c>
    </row>
    <row r="66" spans="2:11" customFormat="1" ht="14.5">
      <c r="B66" s="34"/>
      <c r="C66" s="237" t="s">
        <v>125</v>
      </c>
      <c r="D66" s="306"/>
      <c r="E66" s="236"/>
      <c r="F66" s="236"/>
      <c r="G66" s="236"/>
      <c r="H66" s="236"/>
      <c r="I66" s="264"/>
      <c r="K66" s="210"/>
    </row>
    <row r="67" spans="2:11" customFormat="1" ht="14.5">
      <c r="B67" s="34"/>
      <c r="C67" s="32" t="s">
        <v>129</v>
      </c>
      <c r="D67" s="300" t="s">
        <v>130</v>
      </c>
      <c r="E67" s="209">
        <v>157496.17760000005</v>
      </c>
      <c r="F67" s="209">
        <v>154238.89910000018</v>
      </c>
      <c r="G67" s="209">
        <v>159182.2160999997</v>
      </c>
      <c r="H67" s="209">
        <v>156656.93409999981</v>
      </c>
      <c r="I67" s="234">
        <v>149954.79649999991</v>
      </c>
      <c r="K67" s="210">
        <v>2.1118398270516866E-2</v>
      </c>
    </row>
    <row r="68" spans="2:11" customFormat="1" ht="17" thickBot="1">
      <c r="B68" s="43"/>
      <c r="C68" s="265" t="s">
        <v>136</v>
      </c>
      <c r="D68" s="300" t="s">
        <v>130</v>
      </c>
      <c r="E68" s="266">
        <v>193057.70770000003</v>
      </c>
      <c r="F68" s="266">
        <v>190427.32550000015</v>
      </c>
      <c r="G68" s="266">
        <v>194671.37099999972</v>
      </c>
      <c r="H68" s="266">
        <v>193249.32089999982</v>
      </c>
      <c r="I68" s="267">
        <v>190823.1706999999</v>
      </c>
      <c r="K68" s="232">
        <v>1.3813050165428459E-2</v>
      </c>
    </row>
    <row r="69" spans="2:11" customFormat="1" ht="14.5">
      <c r="B69" s="45"/>
      <c r="C69" s="13" t="s">
        <v>137</v>
      </c>
      <c r="D69" s="312"/>
      <c r="E69" s="268"/>
      <c r="F69" s="269"/>
      <c r="G69" s="269"/>
      <c r="H69" s="269"/>
      <c r="I69" s="270"/>
      <c r="K69" s="271"/>
    </row>
    <row r="70" spans="2:11" customFormat="1" ht="15.5">
      <c r="B70" s="275" t="s">
        <v>138</v>
      </c>
      <c r="C70" s="207" t="s">
        <v>49</v>
      </c>
      <c r="D70" s="306" t="s">
        <v>139</v>
      </c>
      <c r="E70" s="209">
        <v>780.9195999999996</v>
      </c>
      <c r="F70" s="209">
        <v>871.05209999999954</v>
      </c>
      <c r="G70" s="209">
        <v>975.25869999999975</v>
      </c>
      <c r="H70" s="209">
        <v>943.96049999999991</v>
      </c>
      <c r="I70" s="234">
        <v>938.41000000000008</v>
      </c>
      <c r="K70" s="210">
        <v>-0.10347544079165871</v>
      </c>
    </row>
    <row r="71" spans="2:11" customFormat="1" ht="14.5">
      <c r="B71" s="41"/>
      <c r="C71" s="32" t="s">
        <v>51</v>
      </c>
      <c r="D71" s="306" t="s">
        <v>139</v>
      </c>
      <c r="E71" s="209">
        <v>401.97630000000026</v>
      </c>
      <c r="F71" s="209">
        <v>366.60149999999987</v>
      </c>
      <c r="G71" s="209">
        <v>325.01559999999989</v>
      </c>
      <c r="H71" s="209">
        <v>282.24080000000004</v>
      </c>
      <c r="I71" s="234">
        <v>243.30500000000001</v>
      </c>
      <c r="K71" s="210">
        <v>9.6493876866298706E-2</v>
      </c>
    </row>
    <row r="72" spans="2:11" customFormat="1" ht="14.5">
      <c r="B72" s="41"/>
      <c r="C72" s="32" t="s">
        <v>140</v>
      </c>
      <c r="D72" s="306" t="s">
        <v>139</v>
      </c>
      <c r="E72" s="251">
        <v>1182.8959</v>
      </c>
      <c r="F72" s="251">
        <v>1237.6535999999994</v>
      </c>
      <c r="G72" s="251">
        <v>1300.2742999999996</v>
      </c>
      <c r="H72" s="251">
        <v>1226.2012999999999</v>
      </c>
      <c r="I72" s="252">
        <v>1181.7150000000001</v>
      </c>
      <c r="K72" s="210">
        <v>-4.4243154950625488E-2</v>
      </c>
    </row>
    <row r="73" spans="2:11" customFormat="1">
      <c r="B73" s="43"/>
      <c r="C73" s="265" t="s">
        <v>53</v>
      </c>
      <c r="D73" s="313" t="s">
        <v>113</v>
      </c>
      <c r="E73" s="272">
        <v>0.33982390166370535</v>
      </c>
      <c r="F73" s="272">
        <v>0.29620687080779312</v>
      </c>
      <c r="G73" s="272">
        <v>0.24995925859643614</v>
      </c>
      <c r="H73" s="272">
        <v>0.23017493131021802</v>
      </c>
      <c r="I73" s="273">
        <v>0.20589143744473073</v>
      </c>
      <c r="K73" s="274">
        <v>4.3617030855912231E-2</v>
      </c>
    </row>
    <row r="74" spans="2:11" customFormat="1">
      <c r="B74" s="369" t="s">
        <v>141</v>
      </c>
      <c r="C74" s="3"/>
      <c r="D74" s="4"/>
      <c r="E74" s="4"/>
      <c r="F74" s="4"/>
      <c r="G74" s="4"/>
      <c r="H74" s="4"/>
      <c r="I74" s="4"/>
      <c r="K74" s="28"/>
    </row>
    <row r="76" spans="2:11">
      <c r="E76" s="2"/>
      <c r="F76" s="2"/>
      <c r="G76" s="2"/>
      <c r="H76" s="2"/>
      <c r="I76" s="2"/>
    </row>
    <row r="77" spans="2:11">
      <c r="E77" s="59"/>
      <c r="F77" s="59"/>
      <c r="G77" s="59"/>
      <c r="H77" s="59"/>
      <c r="I77" s="59"/>
    </row>
  </sheetData>
  <phoneticPr fontId="24" type="noConversion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2C93C-2040-4F12-9523-616F76365291}">
  <sheetPr>
    <tabColor theme="7"/>
  </sheetPr>
  <dimension ref="B1:I49"/>
  <sheetViews>
    <sheetView showGridLines="0" topLeftCell="A6" zoomScaleNormal="100" zoomScaleSheetLayoutView="100" workbookViewId="0">
      <selection activeCell="E37" sqref="E37"/>
    </sheetView>
  </sheetViews>
  <sheetFormatPr defaultColWidth="9.08203125" defaultRowHeight="12.5"/>
  <cols>
    <col min="1" max="1" width="3.08203125" style="3" customWidth="1"/>
    <col min="2" max="3" width="51" style="3" customWidth="1"/>
    <col min="4" max="4" width="13.33203125" style="4" customWidth="1"/>
    <col min="5" max="6" width="10.58203125" style="4" customWidth="1"/>
    <col min="7" max="7" width="12.5" style="4" customWidth="1"/>
    <col min="8" max="8" width="8.08203125" style="3" customWidth="1"/>
    <col min="9" max="9" width="10.5" style="3" customWidth="1"/>
    <col min="10" max="10" width="42.83203125" style="3" customWidth="1"/>
    <col min="11" max="16384" width="9.08203125" style="3"/>
  </cols>
  <sheetData>
    <row r="1" spans="2:9" ht="48.65" customHeight="1">
      <c r="B1" s="61"/>
    </row>
    <row r="2" spans="2:9" ht="30" customHeight="1">
      <c r="B2" s="63" t="s">
        <v>142</v>
      </c>
    </row>
    <row r="3" spans="2:9" ht="18">
      <c r="B3" s="68" t="s">
        <v>60</v>
      </c>
      <c r="C3" s="68" t="s">
        <v>61</v>
      </c>
    </row>
    <row r="4" spans="2:9" ht="37.5" customHeight="1">
      <c r="B4" s="315" t="s">
        <v>143</v>
      </c>
      <c r="C4" s="65" t="s">
        <v>63</v>
      </c>
      <c r="D4" s="65" t="s">
        <v>64</v>
      </c>
      <c r="E4" s="67" t="s">
        <v>65</v>
      </c>
      <c r="F4" s="67" t="s">
        <v>66</v>
      </c>
      <c r="G4" s="67" t="s">
        <v>67</v>
      </c>
      <c r="I4" s="233" t="s">
        <v>70</v>
      </c>
    </row>
    <row r="5" spans="2:9" ht="16" customHeight="1">
      <c r="B5" s="316" t="s">
        <v>71</v>
      </c>
      <c r="C5" s="145" t="s">
        <v>72</v>
      </c>
      <c r="D5" s="166" t="s">
        <v>73</v>
      </c>
      <c r="E5" s="189">
        <v>421.70049999999986</v>
      </c>
      <c r="F5" s="189">
        <v>286.49039999999997</v>
      </c>
      <c r="G5" s="329">
        <v>177.83259999999996</v>
      </c>
      <c r="I5" s="210">
        <v>0.47195333595820282</v>
      </c>
    </row>
    <row r="6" spans="2:9" ht="16" customHeight="1">
      <c r="B6" s="317" t="s">
        <v>76</v>
      </c>
      <c r="C6" s="146" t="s">
        <v>144</v>
      </c>
      <c r="D6" s="167" t="s">
        <v>73</v>
      </c>
      <c r="E6" s="189">
        <v>8277.949700000001</v>
      </c>
      <c r="F6" s="189">
        <v>9316.0695999999989</v>
      </c>
      <c r="G6" s="330">
        <v>7849.4574000000039</v>
      </c>
      <c r="I6" s="214">
        <v>-0.11143324863094603</v>
      </c>
    </row>
    <row r="7" spans="2:9" ht="16" customHeight="1">
      <c r="B7" s="317" t="s">
        <v>78</v>
      </c>
      <c r="C7" s="146" t="s">
        <v>79</v>
      </c>
      <c r="D7" s="167" t="s">
        <v>73</v>
      </c>
      <c r="E7" s="189">
        <v>8618.21446016154</v>
      </c>
      <c r="F7" s="189">
        <v>9061.3303734175915</v>
      </c>
      <c r="G7" s="330">
        <v>7635.243713770582</v>
      </c>
      <c r="I7" s="214">
        <v>-4.8901860432766113E-2</v>
      </c>
    </row>
    <row r="8" spans="2:9" ht="16" customHeight="1">
      <c r="B8" s="317" t="s">
        <v>80</v>
      </c>
      <c r="C8" s="147" t="s">
        <v>81</v>
      </c>
      <c r="D8" s="167" t="s">
        <v>73</v>
      </c>
      <c r="E8" s="189">
        <v>1141.2993999999997</v>
      </c>
      <c r="F8" s="189">
        <v>1685.6126000000002</v>
      </c>
      <c r="G8" s="330">
        <v>1387.1203000000003</v>
      </c>
      <c r="I8" s="210">
        <v>-0.322917140035617</v>
      </c>
    </row>
    <row r="9" spans="2:9" ht="16" customHeight="1">
      <c r="B9" s="317" t="s">
        <v>80</v>
      </c>
      <c r="C9" s="147" t="s">
        <v>82</v>
      </c>
      <c r="D9" s="167" t="s">
        <v>73</v>
      </c>
      <c r="E9" s="189">
        <v>1601.0628999999997</v>
      </c>
      <c r="F9" s="189">
        <v>1438.7619999999997</v>
      </c>
      <c r="G9" s="330">
        <v>1120.2809</v>
      </c>
      <c r="I9" s="210">
        <v>0.11280594010684185</v>
      </c>
    </row>
    <row r="10" spans="2:9" ht="16" customHeight="1">
      <c r="B10" s="317" t="s">
        <v>80</v>
      </c>
      <c r="C10" s="147" t="s">
        <v>145</v>
      </c>
      <c r="D10" s="167" t="s">
        <v>73</v>
      </c>
      <c r="E10" s="189">
        <v>4487.1914000000006</v>
      </c>
      <c r="F10" s="189">
        <v>4657.1341999999995</v>
      </c>
      <c r="G10" s="330" t="s">
        <v>85</v>
      </c>
      <c r="I10" s="210">
        <v>-3.6490853108763523E-2</v>
      </c>
    </row>
    <row r="11" spans="2:9" ht="16" customHeight="1">
      <c r="B11" s="318" t="s">
        <v>88</v>
      </c>
      <c r="C11" s="148"/>
      <c r="D11" s="168" t="s">
        <v>73</v>
      </c>
      <c r="E11" s="190">
        <v>421.70049999999986</v>
      </c>
      <c r="F11" s="190">
        <v>286.49039999999997</v>
      </c>
      <c r="G11" s="331">
        <v>177.83259999999996</v>
      </c>
      <c r="I11" s="352">
        <v>0.32063063714650547</v>
      </c>
    </row>
    <row r="12" spans="2:9" ht="16" customHeight="1">
      <c r="B12" s="318" t="s">
        <v>89</v>
      </c>
      <c r="C12" s="148"/>
      <c r="D12" s="168" t="s">
        <v>73</v>
      </c>
      <c r="E12" s="190">
        <v>8277.949700000001</v>
      </c>
      <c r="F12" s="190">
        <v>9316.0695999999989</v>
      </c>
      <c r="G12" s="331">
        <v>7849.4574000000039</v>
      </c>
      <c r="I12" s="352">
        <v>-0.12540785310642777</v>
      </c>
    </row>
    <row r="13" spans="2:9" ht="16" customHeight="1">
      <c r="B13" s="318" t="s">
        <v>90</v>
      </c>
      <c r="C13" s="148"/>
      <c r="D13" s="168" t="s">
        <v>73</v>
      </c>
      <c r="E13" s="190">
        <v>8618.21446016154</v>
      </c>
      <c r="F13" s="190">
        <v>9061.3303734175915</v>
      </c>
      <c r="G13" s="331">
        <v>7635.243713770582</v>
      </c>
      <c r="I13" s="352">
        <v>-5.1416208694317608E-2</v>
      </c>
    </row>
    <row r="14" spans="2:9" ht="16" customHeight="1">
      <c r="B14" s="319" t="s">
        <v>91</v>
      </c>
      <c r="C14" s="149"/>
      <c r="D14" s="169" t="s">
        <v>73</v>
      </c>
      <c r="E14" s="190">
        <v>7229.5537000000004</v>
      </c>
      <c r="F14" s="360">
        <v>7781.5087999999996</v>
      </c>
      <c r="G14" s="332">
        <v>2507.4012000000002</v>
      </c>
      <c r="I14" s="352">
        <v>-7.6347050302703917E-2</v>
      </c>
    </row>
    <row r="15" spans="2:9" ht="16" customHeight="1">
      <c r="B15" s="320" t="s">
        <v>92</v>
      </c>
      <c r="C15" s="170"/>
      <c r="D15" s="171" t="s">
        <v>73</v>
      </c>
      <c r="E15" s="191">
        <v>15929.2039</v>
      </c>
      <c r="F15" s="191">
        <v>17384.068800000001</v>
      </c>
      <c r="G15" s="333">
        <v>10534.691200000005</v>
      </c>
      <c r="I15" s="225">
        <v>-9.1333183323744155E-2</v>
      </c>
    </row>
    <row r="16" spans="2:9" ht="16" customHeight="1">
      <c r="B16" s="321" t="s">
        <v>93</v>
      </c>
      <c r="C16" s="172"/>
      <c r="D16" s="173" t="s">
        <v>73</v>
      </c>
      <c r="E16" s="351">
        <v>16269.468660161539</v>
      </c>
      <c r="F16" s="351">
        <v>17129.329573417592</v>
      </c>
      <c r="G16" s="334">
        <v>10320.477513770582</v>
      </c>
      <c r="I16" s="227">
        <v>-5.2851198230066523E-2</v>
      </c>
    </row>
    <row r="17" spans="2:9" ht="16" customHeight="1">
      <c r="G17" s="192"/>
    </row>
    <row r="18" spans="2:9" ht="16" customHeight="1">
      <c r="B18" s="68" t="s">
        <v>60</v>
      </c>
      <c r="C18" s="68" t="s">
        <v>97</v>
      </c>
      <c r="G18" s="193"/>
    </row>
    <row r="19" spans="2:9" ht="38.25" customHeight="1" thickBot="1">
      <c r="B19" s="315" t="s">
        <v>62</v>
      </c>
      <c r="C19" s="65" t="s">
        <v>98</v>
      </c>
      <c r="D19" s="150" t="s">
        <v>64</v>
      </c>
      <c r="E19" s="358" t="s">
        <v>65</v>
      </c>
      <c r="F19" s="358" t="s">
        <v>66</v>
      </c>
      <c r="G19" s="358" t="s">
        <v>67</v>
      </c>
      <c r="I19" s="233" t="s">
        <v>70</v>
      </c>
    </row>
    <row r="20" spans="2:9" ht="16" customHeight="1">
      <c r="B20" s="322"/>
      <c r="C20" s="152" t="s">
        <v>99</v>
      </c>
      <c r="D20" s="161" t="s">
        <v>100</v>
      </c>
      <c r="E20" s="194">
        <v>128292.44166666667</v>
      </c>
      <c r="F20" s="194">
        <v>129617.73333333332</v>
      </c>
      <c r="G20" s="335">
        <v>112667.5</v>
      </c>
      <c r="I20" s="214">
        <v>-1.0224616899127925E-2</v>
      </c>
    </row>
    <row r="21" spans="2:9" ht="16" customHeight="1" thickBot="1">
      <c r="B21" s="323"/>
      <c r="C21" s="154" t="s">
        <v>101</v>
      </c>
      <c r="D21" s="162" t="s">
        <v>102</v>
      </c>
      <c r="E21" s="155">
        <v>8</v>
      </c>
      <c r="F21" s="155">
        <v>8</v>
      </c>
      <c r="G21" s="336">
        <v>9</v>
      </c>
      <c r="I21" s="232">
        <v>0</v>
      </c>
    </row>
    <row r="22" spans="2:9" ht="16" customHeight="1">
      <c r="B22" s="324" t="s">
        <v>103</v>
      </c>
      <c r="C22" s="174"/>
      <c r="D22" s="175"/>
      <c r="E22" s="175"/>
      <c r="F22" s="175"/>
      <c r="G22" s="337"/>
      <c r="I22" s="314"/>
    </row>
    <row r="23" spans="2:9" ht="16" customHeight="1">
      <c r="B23" s="275" t="s">
        <v>104</v>
      </c>
      <c r="C23" s="237" t="s">
        <v>146</v>
      </c>
      <c r="D23" s="162"/>
      <c r="E23" s="196"/>
      <c r="F23" s="196"/>
      <c r="G23" s="338"/>
      <c r="I23" s="49"/>
    </row>
    <row r="24" spans="2:9" ht="16" customHeight="1">
      <c r="B24" s="275"/>
      <c r="C24" s="153" t="s">
        <v>72</v>
      </c>
      <c r="D24" s="162" t="s">
        <v>105</v>
      </c>
      <c r="E24" s="196">
        <v>2273.2217222222225</v>
      </c>
      <c r="F24" s="196">
        <v>1544.3551388888893</v>
      </c>
      <c r="G24" s="338">
        <v>958.62427777777771</v>
      </c>
      <c r="I24" s="49">
        <v>0.47195529381779877</v>
      </c>
    </row>
    <row r="25" spans="2:9" ht="16" customHeight="1">
      <c r="B25" s="322"/>
      <c r="C25" s="158" t="s">
        <v>107</v>
      </c>
      <c r="D25" s="165" t="s">
        <v>105</v>
      </c>
      <c r="E25" s="197">
        <v>13466.87707769999</v>
      </c>
      <c r="F25" s="197">
        <v>13882.3156421</v>
      </c>
      <c r="G25" s="339">
        <v>11318.472437999992</v>
      </c>
      <c r="I25" s="214">
        <v>-2.9925739704414783E-2</v>
      </c>
    </row>
    <row r="26" spans="2:9" ht="16" customHeight="1">
      <c r="B26" s="322"/>
      <c r="C26" s="158" t="s">
        <v>108</v>
      </c>
      <c r="D26" s="165" t="s">
        <v>105</v>
      </c>
      <c r="E26" s="197">
        <v>62.479901200000008</v>
      </c>
      <c r="F26" s="197">
        <v>516.65882690000001</v>
      </c>
      <c r="G26" s="339">
        <v>389.47000769999994</v>
      </c>
      <c r="I26" s="214">
        <v>-0.8790693239968721</v>
      </c>
    </row>
    <row r="27" spans="2:9" ht="16" customHeight="1">
      <c r="B27" s="322"/>
      <c r="C27" s="158" t="s">
        <v>110</v>
      </c>
      <c r="D27" s="165" t="s">
        <v>105</v>
      </c>
      <c r="E27" s="197">
        <v>1546.17472</v>
      </c>
      <c r="F27" s="197">
        <v>1296.2308700000001</v>
      </c>
      <c r="G27" s="339">
        <v>834.34400000000005</v>
      </c>
      <c r="I27" s="210">
        <v>0.19282355927844849</v>
      </c>
    </row>
    <row r="28" spans="2:9" ht="16" customHeight="1">
      <c r="B28" s="322"/>
      <c r="C28" s="158" t="s">
        <v>147</v>
      </c>
      <c r="D28" s="165" t="s">
        <v>105</v>
      </c>
      <c r="E28" s="198">
        <v>13529.35697889999</v>
      </c>
      <c r="F28" s="198">
        <v>14398.974469000001</v>
      </c>
      <c r="G28" s="340">
        <v>11707.942445699991</v>
      </c>
      <c r="I28" s="210">
        <v>-6.0394404613483894E-2</v>
      </c>
    </row>
    <row r="29" spans="2:9" ht="16" customHeight="1">
      <c r="B29" s="322"/>
      <c r="C29" s="180" t="s">
        <v>111</v>
      </c>
      <c r="D29" s="181" t="s">
        <v>105</v>
      </c>
      <c r="E29" s="199">
        <v>15075.531698899991</v>
      </c>
      <c r="F29" s="199">
        <v>15695.205339</v>
      </c>
      <c r="G29" s="341">
        <v>12542.286445699992</v>
      </c>
      <c r="I29" s="350">
        <v>-3.9481716021912881E-2</v>
      </c>
    </row>
    <row r="30" spans="2:9" ht="16" customHeight="1">
      <c r="B30" s="323"/>
      <c r="C30" s="178" t="s">
        <v>148</v>
      </c>
      <c r="D30" s="165" t="s">
        <v>113</v>
      </c>
      <c r="E30" s="179">
        <v>0.10670632740053726</v>
      </c>
      <c r="F30" s="179">
        <v>0.11550595597467386</v>
      </c>
      <c r="G30" s="342">
        <v>9.7575032510884285E-2</v>
      </c>
      <c r="I30" s="232">
        <v>-8.7996285741366309E-3</v>
      </c>
    </row>
    <row r="31" spans="2:9" ht="16" customHeight="1">
      <c r="B31" s="326"/>
      <c r="C31" s="158" t="s">
        <v>149</v>
      </c>
      <c r="D31" s="165" t="s">
        <v>115</v>
      </c>
      <c r="E31" s="200">
        <v>62455.512316039967</v>
      </c>
      <c r="F31" s="200">
        <v>62062.417720400001</v>
      </c>
      <c r="G31" s="343">
        <v>48603.278604519968</v>
      </c>
      <c r="I31" s="232">
        <v>6.3338588807628051E-3</v>
      </c>
    </row>
    <row r="32" spans="2:9" ht="16" customHeight="1">
      <c r="B32" s="322"/>
      <c r="C32" s="156" t="s">
        <v>116</v>
      </c>
      <c r="D32" s="163"/>
      <c r="E32" s="201"/>
      <c r="F32" s="201"/>
      <c r="G32" s="344"/>
      <c r="I32" s="210"/>
    </row>
    <row r="33" spans="2:9" ht="16" customHeight="1">
      <c r="B33" s="327"/>
      <c r="C33" s="152" t="s">
        <v>17</v>
      </c>
      <c r="D33" s="163" t="s">
        <v>117</v>
      </c>
      <c r="E33" s="159">
        <v>486.82144875154671</v>
      </c>
      <c r="F33" s="159">
        <v>478.81116359901375</v>
      </c>
      <c r="G33" s="345">
        <v>431.38685605449638</v>
      </c>
      <c r="I33" s="210">
        <v>1.6729528802802245E-2</v>
      </c>
    </row>
    <row r="34" spans="2:9" ht="16" customHeight="1">
      <c r="B34" s="327"/>
      <c r="C34" s="151" t="s">
        <v>118</v>
      </c>
      <c r="D34" s="163" t="s">
        <v>119</v>
      </c>
      <c r="E34" s="159">
        <v>67.811089156785215</v>
      </c>
      <c r="F34" s="159">
        <v>74.083690194654437</v>
      </c>
      <c r="G34" s="345">
        <v>71.247609115317232</v>
      </c>
      <c r="I34" s="210">
        <v>-8.4669122466605018E-2</v>
      </c>
    </row>
    <row r="35" spans="2:9" ht="16" customHeight="1">
      <c r="B35" s="328"/>
      <c r="C35" s="153" t="s">
        <v>120</v>
      </c>
      <c r="D35" s="164" t="s">
        <v>119</v>
      </c>
      <c r="E35" s="160">
        <v>70.463347978436033</v>
      </c>
      <c r="F35" s="160">
        <v>72.118378658714335</v>
      </c>
      <c r="G35" s="346">
        <v>69.346318270757607</v>
      </c>
      <c r="I35" s="232">
        <v>-2.2948805991748648E-2</v>
      </c>
    </row>
    <row r="36" spans="2:9" ht="16" customHeight="1">
      <c r="B36" s="275" t="s">
        <v>121</v>
      </c>
      <c r="C36" s="237" t="s">
        <v>150</v>
      </c>
      <c r="D36" s="163"/>
      <c r="E36" s="159"/>
      <c r="F36" s="159"/>
      <c r="G36" s="345"/>
      <c r="I36" s="210"/>
    </row>
    <row r="37" spans="2:9" ht="16" customHeight="1">
      <c r="B37" s="328"/>
      <c r="C37" s="235" t="s">
        <v>123</v>
      </c>
      <c r="D37" s="307" t="s">
        <v>105</v>
      </c>
      <c r="E37" s="368">
        <v>4146.7020001000001</v>
      </c>
      <c r="F37" s="368">
        <v>3867.038</v>
      </c>
      <c r="G37" s="346" t="s">
        <v>85</v>
      </c>
      <c r="I37" s="232">
        <v>7.231995136846342E-2</v>
      </c>
    </row>
    <row r="38" spans="2:9" ht="16" customHeight="1">
      <c r="B38" s="275" t="s">
        <v>151</v>
      </c>
      <c r="C38" s="237" t="s">
        <v>152</v>
      </c>
      <c r="D38" s="306"/>
      <c r="E38" s="370"/>
      <c r="F38" s="159"/>
      <c r="G38" s="345"/>
      <c r="I38" s="210"/>
    </row>
    <row r="39" spans="2:9" ht="16" customHeight="1">
      <c r="B39" s="328"/>
      <c r="C39" s="32" t="s">
        <v>123</v>
      </c>
      <c r="D39" s="306" t="s">
        <v>105</v>
      </c>
      <c r="E39" s="361">
        <v>4751.5927720000009</v>
      </c>
      <c r="F39" s="361">
        <v>4631.5226160000002</v>
      </c>
      <c r="G39" s="362" t="s">
        <v>85</v>
      </c>
      <c r="I39" s="366">
        <v>2.5924553533476835E-2</v>
      </c>
    </row>
    <row r="40" spans="2:9" ht="16" customHeight="1">
      <c r="B40" s="324" t="s">
        <v>127</v>
      </c>
      <c r="C40" s="174"/>
      <c r="D40" s="175"/>
      <c r="E40" s="195"/>
      <c r="F40" s="195"/>
      <c r="G40" s="337"/>
      <c r="I40" s="210"/>
    </row>
    <row r="41" spans="2:9" ht="16" customHeight="1">
      <c r="B41" s="325" t="s">
        <v>153</v>
      </c>
      <c r="C41" s="184" t="s">
        <v>129</v>
      </c>
      <c r="D41" s="185" t="s">
        <v>130</v>
      </c>
      <c r="E41" s="189">
        <v>85570.900800000018</v>
      </c>
      <c r="F41" s="189">
        <v>106602.18410000003</v>
      </c>
      <c r="G41" s="329">
        <v>91065.661700000026</v>
      </c>
      <c r="I41" s="210">
        <v>-0.19728754600629242</v>
      </c>
    </row>
    <row r="42" spans="2:9" ht="16" customHeight="1" thickBot="1">
      <c r="B42" s="327"/>
      <c r="C42" s="186" t="s">
        <v>133</v>
      </c>
      <c r="D42" s="187" t="s">
        <v>134</v>
      </c>
      <c r="E42" s="188">
        <v>0.4371309881970683</v>
      </c>
      <c r="F42" s="188">
        <v>0.82243518196584242</v>
      </c>
      <c r="G42" s="347">
        <v>0.8082691255242197</v>
      </c>
      <c r="I42" s="250">
        <v>-0.46849186685787558</v>
      </c>
    </row>
    <row r="43" spans="2:9" ht="16" customHeight="1">
      <c r="B43" s="324" t="s">
        <v>137</v>
      </c>
      <c r="C43" s="176"/>
      <c r="D43" s="177"/>
      <c r="E43" s="202"/>
      <c r="F43" s="202"/>
      <c r="G43" s="348"/>
      <c r="I43" s="210"/>
    </row>
    <row r="44" spans="2:9" customFormat="1" ht="16" customHeight="1">
      <c r="B44" s="325" t="s">
        <v>153</v>
      </c>
      <c r="C44" s="154" t="s">
        <v>49</v>
      </c>
      <c r="D44" s="164" t="s">
        <v>139</v>
      </c>
      <c r="E44" s="196">
        <v>1231.5861999999997</v>
      </c>
      <c r="F44" s="196">
        <v>1106.7400000000002</v>
      </c>
      <c r="G44" s="338">
        <v>861.75439999999958</v>
      </c>
      <c r="I44" s="210">
        <v>0.11280535627157189</v>
      </c>
    </row>
    <row r="45" spans="2:9" customFormat="1" ht="16" customHeight="1">
      <c r="B45" s="327"/>
      <c r="C45" s="158" t="s">
        <v>51</v>
      </c>
      <c r="D45" s="165" t="s">
        <v>139</v>
      </c>
      <c r="E45" s="197">
        <v>424.38089999999977</v>
      </c>
      <c r="F45" s="197">
        <v>343.18800000000027</v>
      </c>
      <c r="G45" s="339">
        <v>174.17999999999992</v>
      </c>
      <c r="I45" s="210">
        <v>0.2365843211301078</v>
      </c>
    </row>
    <row r="46" spans="2:9" customFormat="1" ht="16" customHeight="1">
      <c r="B46" s="327"/>
      <c r="C46" s="158" t="s">
        <v>140</v>
      </c>
      <c r="D46" s="165" t="s">
        <v>139</v>
      </c>
      <c r="E46" s="200">
        <v>1655.9670999999994</v>
      </c>
      <c r="F46" s="200">
        <v>1449.9280000000006</v>
      </c>
      <c r="G46" s="343">
        <v>1035.9343999999994</v>
      </c>
      <c r="I46" s="210">
        <v>0.14210298718281097</v>
      </c>
    </row>
    <row r="47" spans="2:9" customFormat="1" ht="16" customHeight="1">
      <c r="B47" s="328"/>
      <c r="C47" s="157" t="s">
        <v>53</v>
      </c>
      <c r="D47" s="182" t="s">
        <v>113</v>
      </c>
      <c r="E47" s="183">
        <v>0.25627375084927712</v>
      </c>
      <c r="F47" s="183">
        <v>0.23669313234864087</v>
      </c>
      <c r="G47" s="349">
        <v>0.16813805970725562</v>
      </c>
      <c r="I47" s="232">
        <v>1.9580618500636249E-2</v>
      </c>
    </row>
    <row r="48" spans="2:9" ht="16" customHeight="1">
      <c r="B48" s="369" t="s">
        <v>154</v>
      </c>
      <c r="G48" s="192"/>
    </row>
    <row r="49" spans="2:2" ht="13">
      <c r="B49" s="369" t="s">
        <v>155</v>
      </c>
    </row>
  </sheetData>
  <phoneticPr fontId="24" type="noConversion"/>
  <pageMargins left="0.7" right="0.7" top="0.75" bottom="0.75" header="0.3" footer="0.3"/>
  <pageSetup paperSize="9" scale="5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47040-FB4E-48CE-81CA-3684B431E122}">
  <sheetPr>
    <tabColor theme="7"/>
  </sheetPr>
  <dimension ref="A1:K31"/>
  <sheetViews>
    <sheetView showGridLines="0" topLeftCell="B4" zoomScaleNormal="100" zoomScaleSheetLayoutView="115" workbookViewId="0">
      <selection activeCell="H40" sqref="H40"/>
    </sheetView>
  </sheetViews>
  <sheetFormatPr defaultColWidth="8.83203125" defaultRowHeight="14"/>
  <cols>
    <col min="1" max="1" width="19.08203125" hidden="1" customWidth="1"/>
    <col min="2" max="2" width="2.83203125" customWidth="1"/>
    <col min="3" max="3" width="32.83203125" customWidth="1"/>
    <col min="4" max="4" width="20.5" customWidth="1"/>
    <col min="5" max="5" width="8.83203125" customWidth="1"/>
    <col min="6" max="6" width="12.08203125" style="17" customWidth="1"/>
    <col min="7" max="7" width="12.83203125" customWidth="1"/>
    <col min="8" max="8" width="16.33203125" customWidth="1"/>
    <col min="9" max="9" width="16.5" customWidth="1"/>
    <col min="10" max="11" width="13.33203125" customWidth="1"/>
  </cols>
  <sheetData>
    <row r="1" spans="1:11" ht="48.65" customHeight="1"/>
    <row r="2" spans="1:11" ht="30" customHeight="1">
      <c r="C2" s="63" t="s">
        <v>156</v>
      </c>
    </row>
    <row r="3" spans="1:11" s="14" customFormat="1" ht="43">
      <c r="A3" s="15" t="s">
        <v>157</v>
      </c>
      <c r="C3" s="69" t="s">
        <v>158</v>
      </c>
      <c r="D3" s="70" t="s">
        <v>159</v>
      </c>
      <c r="E3" s="70" t="s">
        <v>160</v>
      </c>
      <c r="F3" s="71" t="s">
        <v>161</v>
      </c>
      <c r="G3" s="71" t="s">
        <v>162</v>
      </c>
      <c r="H3" s="71" t="s">
        <v>163</v>
      </c>
      <c r="I3" s="71" t="s">
        <v>164</v>
      </c>
      <c r="J3" s="71" t="s">
        <v>165</v>
      </c>
      <c r="K3" s="71" t="s">
        <v>57</v>
      </c>
    </row>
    <row r="4" spans="1:11" ht="16" customHeight="1">
      <c r="C4" s="131"/>
      <c r="D4" s="131"/>
      <c r="E4" s="131"/>
      <c r="F4" s="132" t="s">
        <v>166</v>
      </c>
      <c r="G4" s="132" t="s">
        <v>167</v>
      </c>
      <c r="H4" s="132" t="s">
        <v>168</v>
      </c>
      <c r="I4" s="132" t="s">
        <v>168</v>
      </c>
      <c r="J4" s="132" t="s">
        <v>168</v>
      </c>
      <c r="K4" s="132" t="s">
        <v>168</v>
      </c>
    </row>
    <row r="5" spans="1:11" s="72" customFormat="1" ht="16" customHeight="1">
      <c r="A5" s="72" t="s">
        <v>169</v>
      </c>
      <c r="C5" s="144" t="s">
        <v>170</v>
      </c>
      <c r="D5" s="133" t="s">
        <v>171</v>
      </c>
      <c r="E5" s="133" t="s">
        <v>172</v>
      </c>
      <c r="F5" s="134">
        <v>15398</v>
      </c>
      <c r="G5" s="135" t="s">
        <v>173</v>
      </c>
      <c r="H5" s="135">
        <v>5.5</v>
      </c>
      <c r="I5" s="135">
        <v>5</v>
      </c>
      <c r="J5" s="135">
        <v>4</v>
      </c>
      <c r="K5" s="135">
        <v>3</v>
      </c>
    </row>
    <row r="6" spans="1:11" s="72" customFormat="1" ht="16" customHeight="1">
      <c r="A6" s="72" t="s">
        <v>174</v>
      </c>
      <c r="C6" s="144" t="s">
        <v>175</v>
      </c>
      <c r="D6" s="133" t="s">
        <v>171</v>
      </c>
      <c r="E6" s="133" t="s">
        <v>172</v>
      </c>
      <c r="F6" s="134">
        <v>9167</v>
      </c>
      <c r="G6" s="135" t="s">
        <v>173</v>
      </c>
      <c r="H6" s="135">
        <v>4.5</v>
      </c>
      <c r="I6" s="135">
        <v>5</v>
      </c>
      <c r="J6" s="135">
        <v>4.5</v>
      </c>
      <c r="K6" s="135">
        <v>2</v>
      </c>
    </row>
    <row r="7" spans="1:11" s="72" customFormat="1" ht="16" customHeight="1">
      <c r="A7" s="72" t="s">
        <v>176</v>
      </c>
      <c r="C7" s="144" t="s">
        <v>177</v>
      </c>
      <c r="D7" s="133" t="s">
        <v>171</v>
      </c>
      <c r="E7" s="133" t="s">
        <v>172</v>
      </c>
      <c r="F7" s="134">
        <v>12376</v>
      </c>
      <c r="G7" s="135" t="s">
        <v>173</v>
      </c>
      <c r="H7" s="135">
        <v>5</v>
      </c>
      <c r="I7" s="135">
        <v>5.5</v>
      </c>
      <c r="J7" s="135">
        <v>4.5</v>
      </c>
      <c r="K7" s="135">
        <v>3</v>
      </c>
    </row>
    <row r="8" spans="1:11" s="72" customFormat="1" ht="16" customHeight="1">
      <c r="A8" s="72" t="s">
        <v>178</v>
      </c>
      <c r="C8" s="144" t="s">
        <v>179</v>
      </c>
      <c r="D8" s="133" t="s">
        <v>180</v>
      </c>
      <c r="E8" s="133" t="s">
        <v>181</v>
      </c>
      <c r="F8" s="134">
        <v>32355.9</v>
      </c>
      <c r="G8" s="135" t="s">
        <v>182</v>
      </c>
      <c r="H8" s="135">
        <v>4.5</v>
      </c>
      <c r="I8" s="135" t="s">
        <v>183</v>
      </c>
      <c r="J8" s="135" t="s">
        <v>183</v>
      </c>
      <c r="K8" s="135">
        <v>2</v>
      </c>
    </row>
    <row r="9" spans="1:11" s="72" customFormat="1" ht="16" customHeight="1">
      <c r="A9" s="72" t="s">
        <v>184</v>
      </c>
      <c r="C9" s="144" t="s">
        <v>185</v>
      </c>
      <c r="D9" s="133" t="s">
        <v>186</v>
      </c>
      <c r="E9" s="133" t="s">
        <v>181</v>
      </c>
      <c r="F9" s="134">
        <v>5683.7999999999993</v>
      </c>
      <c r="G9" s="135" t="s">
        <v>173</v>
      </c>
      <c r="H9" s="135">
        <v>5.5</v>
      </c>
      <c r="I9" s="135">
        <v>4.5</v>
      </c>
      <c r="J9" s="135">
        <v>5</v>
      </c>
      <c r="K9" s="135">
        <v>3</v>
      </c>
    </row>
    <row r="10" spans="1:11" s="72" customFormat="1" ht="16" customHeight="1">
      <c r="A10" s="72" t="s">
        <v>187</v>
      </c>
      <c r="C10" s="144" t="s">
        <v>188</v>
      </c>
      <c r="D10" s="133" t="s">
        <v>186</v>
      </c>
      <c r="E10" s="133" t="s">
        <v>181</v>
      </c>
      <c r="F10" s="134">
        <v>13423.3</v>
      </c>
      <c r="G10" s="135" t="s">
        <v>173</v>
      </c>
      <c r="H10" s="135">
        <v>6</v>
      </c>
      <c r="I10" s="135">
        <v>3</v>
      </c>
      <c r="J10" s="135">
        <v>5</v>
      </c>
      <c r="K10" s="135">
        <v>3</v>
      </c>
    </row>
    <row r="11" spans="1:11" s="72" customFormat="1" ht="16" customHeight="1">
      <c r="A11" s="72" t="s">
        <v>189</v>
      </c>
      <c r="C11" s="144" t="s">
        <v>190</v>
      </c>
      <c r="D11" s="133" t="s">
        <v>186</v>
      </c>
      <c r="E11" s="133" t="s">
        <v>181</v>
      </c>
      <c r="F11" s="134">
        <v>12045.76</v>
      </c>
      <c r="G11" s="135" t="s">
        <v>173</v>
      </c>
      <c r="H11" s="135" t="s">
        <v>183</v>
      </c>
      <c r="I11" s="135" t="s">
        <v>183</v>
      </c>
      <c r="J11" s="135" t="s">
        <v>183</v>
      </c>
      <c r="K11" s="135">
        <v>3</v>
      </c>
    </row>
    <row r="12" spans="1:11" s="72" customFormat="1" ht="16" customHeight="1">
      <c r="A12" s="72" t="s">
        <v>191</v>
      </c>
      <c r="C12" s="142" t="s">
        <v>192</v>
      </c>
      <c r="D12" s="133" t="s">
        <v>193</v>
      </c>
      <c r="E12" s="133" t="s">
        <v>181</v>
      </c>
      <c r="F12" s="134">
        <v>14457</v>
      </c>
      <c r="G12" s="135" t="s">
        <v>173</v>
      </c>
      <c r="H12" s="135">
        <v>5.5</v>
      </c>
      <c r="I12" s="135">
        <v>6</v>
      </c>
      <c r="J12" s="135">
        <v>5.5</v>
      </c>
      <c r="K12" s="135">
        <v>3</v>
      </c>
    </row>
    <row r="13" spans="1:11" s="72" customFormat="1" ht="16" customHeight="1">
      <c r="A13" s="72" t="s">
        <v>194</v>
      </c>
      <c r="C13" s="144" t="s">
        <v>195</v>
      </c>
      <c r="D13" s="133" t="s">
        <v>196</v>
      </c>
      <c r="E13" s="133" t="s">
        <v>197</v>
      </c>
      <c r="F13" s="134">
        <v>16498</v>
      </c>
      <c r="G13" s="135" t="s">
        <v>173</v>
      </c>
      <c r="H13" s="135">
        <v>5.5</v>
      </c>
      <c r="I13" s="135">
        <v>4</v>
      </c>
      <c r="J13" s="135">
        <v>5.5</v>
      </c>
      <c r="K13" s="135">
        <v>3</v>
      </c>
    </row>
    <row r="14" spans="1:11" s="72" customFormat="1" ht="16" customHeight="1">
      <c r="A14" s="72" t="s">
        <v>198</v>
      </c>
      <c r="C14" s="144" t="s">
        <v>199</v>
      </c>
      <c r="D14" s="133" t="s">
        <v>200</v>
      </c>
      <c r="E14" s="133" t="s">
        <v>197</v>
      </c>
      <c r="F14" s="134">
        <v>6175</v>
      </c>
      <c r="G14" s="135" t="s">
        <v>173</v>
      </c>
      <c r="H14" s="135">
        <v>5.5</v>
      </c>
      <c r="I14" s="135" t="s">
        <v>183</v>
      </c>
      <c r="J14" s="135" t="s">
        <v>183</v>
      </c>
      <c r="K14" s="135">
        <v>3</v>
      </c>
    </row>
    <row r="15" spans="1:11" s="72" customFormat="1" ht="16" customHeight="1">
      <c r="A15" s="72" t="s">
        <v>201</v>
      </c>
      <c r="C15" s="144" t="s">
        <v>202</v>
      </c>
      <c r="D15" s="133" t="s">
        <v>200</v>
      </c>
      <c r="E15" s="133" t="s">
        <v>197</v>
      </c>
      <c r="F15" s="134">
        <v>11277</v>
      </c>
      <c r="G15" s="135" t="s">
        <v>173</v>
      </c>
      <c r="H15" s="135">
        <v>5.5</v>
      </c>
      <c r="I15" s="135">
        <v>4.5</v>
      </c>
      <c r="J15" s="135">
        <v>4</v>
      </c>
      <c r="K15" s="135">
        <v>3</v>
      </c>
    </row>
    <row r="16" spans="1:11" s="72" customFormat="1" ht="16" customHeight="1">
      <c r="A16" s="72" t="s">
        <v>203</v>
      </c>
      <c r="C16" s="144" t="s">
        <v>204</v>
      </c>
      <c r="D16" s="133" t="s">
        <v>200</v>
      </c>
      <c r="E16" s="133" t="s">
        <v>197</v>
      </c>
      <c r="F16" s="134">
        <v>10003</v>
      </c>
      <c r="G16" s="135" t="s">
        <v>173</v>
      </c>
      <c r="H16" s="135">
        <v>6</v>
      </c>
      <c r="I16" s="135">
        <v>6</v>
      </c>
      <c r="J16" s="135">
        <v>5.5</v>
      </c>
      <c r="K16" s="135">
        <v>3</v>
      </c>
    </row>
    <row r="17" spans="1:11" s="72" customFormat="1" ht="16" customHeight="1">
      <c r="A17" s="72" t="s">
        <v>205</v>
      </c>
      <c r="C17" s="144" t="s">
        <v>206</v>
      </c>
      <c r="D17" s="133" t="s">
        <v>200</v>
      </c>
      <c r="E17" s="133" t="s">
        <v>197</v>
      </c>
      <c r="F17" s="134">
        <v>9405</v>
      </c>
      <c r="G17" s="135" t="s">
        <v>173</v>
      </c>
      <c r="H17" s="135">
        <v>5.5</v>
      </c>
      <c r="I17" s="135">
        <v>4.5</v>
      </c>
      <c r="J17" s="135">
        <v>3.5</v>
      </c>
      <c r="K17" s="135">
        <v>3</v>
      </c>
    </row>
    <row r="18" spans="1:11" s="72" customFormat="1" ht="16" customHeight="1">
      <c r="A18" s="72" t="s">
        <v>207</v>
      </c>
      <c r="C18" s="144" t="s">
        <v>208</v>
      </c>
      <c r="D18" s="133" t="s">
        <v>209</v>
      </c>
      <c r="E18" s="133" t="s">
        <v>210</v>
      </c>
      <c r="F18" s="134">
        <v>24665</v>
      </c>
      <c r="G18" s="135" t="s">
        <v>173</v>
      </c>
      <c r="H18" s="135">
        <v>6</v>
      </c>
      <c r="I18" s="135">
        <v>4.5</v>
      </c>
      <c r="J18" s="135">
        <v>5.5</v>
      </c>
      <c r="K18" s="135">
        <v>3</v>
      </c>
    </row>
    <row r="19" spans="1:11" s="72" customFormat="1" ht="16" customHeight="1">
      <c r="A19" s="72" t="s">
        <v>211</v>
      </c>
      <c r="C19" s="144" t="s">
        <v>212</v>
      </c>
      <c r="D19" s="133" t="s">
        <v>213</v>
      </c>
      <c r="E19" s="133" t="s">
        <v>214</v>
      </c>
      <c r="F19" s="134">
        <v>11589.3</v>
      </c>
      <c r="G19" s="135" t="s">
        <v>173</v>
      </c>
      <c r="H19" s="135">
        <v>5.5</v>
      </c>
      <c r="I19" s="135">
        <v>4.5</v>
      </c>
      <c r="J19" s="135">
        <v>5.5</v>
      </c>
      <c r="K19" s="135">
        <v>3</v>
      </c>
    </row>
    <row r="20" spans="1:11" s="72" customFormat="1" ht="16" customHeight="1">
      <c r="A20" s="72" t="s">
        <v>215</v>
      </c>
      <c r="C20" s="144" t="s">
        <v>216</v>
      </c>
      <c r="D20" s="133" t="s">
        <v>217</v>
      </c>
      <c r="E20" s="133" t="s">
        <v>218</v>
      </c>
      <c r="F20" s="134">
        <v>12287.500000000002</v>
      </c>
      <c r="G20" s="135" t="s">
        <v>173</v>
      </c>
      <c r="H20" s="135">
        <v>5</v>
      </c>
      <c r="I20" s="135">
        <v>5.5</v>
      </c>
      <c r="J20" s="135">
        <v>5</v>
      </c>
      <c r="K20" s="135">
        <v>3</v>
      </c>
    </row>
    <row r="21" spans="1:11" s="72" customFormat="1" ht="16" customHeight="1">
      <c r="A21" s="72" t="s">
        <v>219</v>
      </c>
      <c r="C21" s="144" t="s">
        <v>220</v>
      </c>
      <c r="D21" s="133" t="s">
        <v>221</v>
      </c>
      <c r="E21" s="133" t="s">
        <v>218</v>
      </c>
      <c r="F21" s="134">
        <v>10193.799999999999</v>
      </c>
      <c r="G21" s="135" t="s">
        <v>173</v>
      </c>
      <c r="H21" s="135">
        <v>5</v>
      </c>
      <c r="I21" s="135" t="s">
        <v>183</v>
      </c>
      <c r="J21" s="135">
        <v>3</v>
      </c>
      <c r="K21" s="135">
        <v>2</v>
      </c>
    </row>
    <row r="22" spans="1:11" s="72" customFormat="1" ht="16" customHeight="1">
      <c r="C22" s="144" t="s">
        <v>222</v>
      </c>
      <c r="D22" s="133" t="s">
        <v>223</v>
      </c>
      <c r="E22" s="133" t="s">
        <v>218</v>
      </c>
      <c r="F22" s="134">
        <v>15070.9</v>
      </c>
      <c r="G22" s="135" t="s">
        <v>173</v>
      </c>
      <c r="H22" s="135">
        <v>5.5</v>
      </c>
      <c r="I22" s="135">
        <v>6</v>
      </c>
      <c r="J22" s="135">
        <v>5.5</v>
      </c>
      <c r="K22" s="135">
        <v>3</v>
      </c>
    </row>
    <row r="23" spans="1:11" s="72" customFormat="1" ht="16" customHeight="1">
      <c r="A23" s="72" t="s">
        <v>224</v>
      </c>
      <c r="C23" s="144" t="s">
        <v>225</v>
      </c>
      <c r="D23" s="133" t="s">
        <v>226</v>
      </c>
      <c r="E23" s="133" t="s">
        <v>218</v>
      </c>
      <c r="F23" s="134">
        <v>12780</v>
      </c>
      <c r="G23" s="135" t="s">
        <v>173</v>
      </c>
      <c r="H23" s="135">
        <v>5.5</v>
      </c>
      <c r="I23" s="135">
        <v>6</v>
      </c>
      <c r="J23" s="135">
        <v>5</v>
      </c>
      <c r="K23" s="135">
        <v>3</v>
      </c>
    </row>
    <row r="24" spans="1:11" s="72" customFormat="1" ht="16" customHeight="1">
      <c r="A24" s="72" t="s">
        <v>227</v>
      </c>
      <c r="C24" s="144" t="s">
        <v>228</v>
      </c>
      <c r="D24" s="133" t="s">
        <v>226</v>
      </c>
      <c r="E24" s="133" t="s">
        <v>218</v>
      </c>
      <c r="F24" s="134">
        <v>10277.699999999999</v>
      </c>
      <c r="G24" s="135" t="s">
        <v>173</v>
      </c>
      <c r="H24" s="135">
        <v>5</v>
      </c>
      <c r="I24" s="135">
        <v>5</v>
      </c>
      <c r="J24" s="135">
        <v>5</v>
      </c>
      <c r="K24" s="135">
        <v>3</v>
      </c>
    </row>
    <row r="25" spans="1:11" s="72" customFormat="1" ht="16" customHeight="1">
      <c r="A25" s="72" t="s">
        <v>229</v>
      </c>
      <c r="C25" s="144" t="s">
        <v>230</v>
      </c>
      <c r="D25" s="133" t="s">
        <v>231</v>
      </c>
      <c r="E25" s="133" t="s">
        <v>218</v>
      </c>
      <c r="F25" s="134">
        <v>20381.3</v>
      </c>
      <c r="G25" s="135" t="s">
        <v>173</v>
      </c>
      <c r="H25" s="135">
        <v>4</v>
      </c>
      <c r="I25" s="135">
        <v>4</v>
      </c>
      <c r="J25" s="135">
        <v>5.5</v>
      </c>
      <c r="K25" s="135">
        <v>3</v>
      </c>
    </row>
    <row r="26" spans="1:11" s="72" customFormat="1" ht="16" customHeight="1">
      <c r="A26" s="72" t="s">
        <v>232</v>
      </c>
      <c r="C26" s="144" t="s">
        <v>233</v>
      </c>
      <c r="D26" s="133" t="s">
        <v>234</v>
      </c>
      <c r="E26" s="133" t="s">
        <v>218</v>
      </c>
      <c r="F26" s="134">
        <v>8554</v>
      </c>
      <c r="G26" s="135" t="s">
        <v>182</v>
      </c>
      <c r="H26" s="135">
        <v>5</v>
      </c>
      <c r="I26" s="135">
        <v>6</v>
      </c>
      <c r="J26" s="135">
        <v>3.5</v>
      </c>
      <c r="K26" s="135">
        <v>3</v>
      </c>
    </row>
    <row r="27" spans="1:11" s="72" customFormat="1" ht="16" customHeight="1">
      <c r="A27" s="72" t="s">
        <v>235</v>
      </c>
      <c r="C27" s="144" t="s">
        <v>236</v>
      </c>
      <c r="D27" s="133" t="s">
        <v>234</v>
      </c>
      <c r="E27" s="133" t="s">
        <v>218</v>
      </c>
      <c r="F27" s="134">
        <v>14602</v>
      </c>
      <c r="G27" s="135" t="s">
        <v>182</v>
      </c>
      <c r="H27" s="135">
        <v>4.5</v>
      </c>
      <c r="I27" s="135">
        <v>5.5</v>
      </c>
      <c r="J27" s="135">
        <v>5.5</v>
      </c>
      <c r="K27" s="135">
        <v>3</v>
      </c>
    </row>
    <row r="28" spans="1:11" s="72" customFormat="1" ht="16" customHeight="1">
      <c r="A28" s="72" t="s">
        <v>237</v>
      </c>
      <c r="C28" s="144" t="s">
        <v>238</v>
      </c>
      <c r="D28" s="133" t="s">
        <v>234</v>
      </c>
      <c r="E28" s="133" t="s">
        <v>218</v>
      </c>
      <c r="F28" s="134">
        <v>19286.399999999998</v>
      </c>
      <c r="G28" s="135" t="s">
        <v>173</v>
      </c>
      <c r="H28" s="135">
        <v>5.5</v>
      </c>
      <c r="I28" s="135">
        <v>5</v>
      </c>
      <c r="J28" s="135">
        <v>6</v>
      </c>
      <c r="K28" s="135">
        <v>3</v>
      </c>
    </row>
    <row r="29" spans="1:11" s="72" customFormat="1" ht="16" customHeight="1">
      <c r="A29" s="72" t="s">
        <v>239</v>
      </c>
      <c r="C29" s="144" t="s">
        <v>240</v>
      </c>
      <c r="D29" s="133" t="s">
        <v>241</v>
      </c>
      <c r="E29" s="133" t="s">
        <v>242</v>
      </c>
      <c r="F29" s="134">
        <v>11972.5</v>
      </c>
      <c r="G29" s="135" t="s">
        <v>173</v>
      </c>
      <c r="H29" s="135">
        <v>5.5</v>
      </c>
      <c r="I29" s="135">
        <v>4</v>
      </c>
      <c r="J29" s="135">
        <v>6</v>
      </c>
      <c r="K29" s="135">
        <v>3</v>
      </c>
    </row>
    <row r="30" spans="1:11" s="72" customFormat="1" ht="16" customHeight="1">
      <c r="C30" s="136" t="s">
        <v>243</v>
      </c>
      <c r="D30" s="137"/>
      <c r="E30" s="138"/>
      <c r="F30" s="139"/>
      <c r="G30" s="138"/>
      <c r="H30" s="140">
        <v>5.2</v>
      </c>
      <c r="I30" s="140">
        <v>4.9000000000000004</v>
      </c>
      <c r="J30" s="140">
        <v>5</v>
      </c>
      <c r="K30" s="140">
        <v>3</v>
      </c>
    </row>
    <row r="31" spans="1:11" s="72" customFormat="1" ht="16" customHeight="1">
      <c r="C31" s="136" t="s">
        <v>244</v>
      </c>
      <c r="D31" s="137"/>
      <c r="E31" s="138"/>
      <c r="F31" s="139"/>
      <c r="G31" s="138"/>
      <c r="H31" s="141">
        <v>1</v>
      </c>
      <c r="I31" s="141">
        <v>1</v>
      </c>
      <c r="J31" s="141">
        <v>1</v>
      </c>
      <c r="K31" s="140"/>
    </row>
  </sheetData>
  <pageMargins left="0.7" right="0.7" top="0.75" bottom="0.75" header="0.3" footer="0.3"/>
  <pageSetup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20DE2-8DEC-428E-B81D-D646BA5F8C99}">
  <sheetPr>
    <tabColor theme="7"/>
    <pageSetUpPr fitToPage="1"/>
  </sheetPr>
  <dimension ref="A1:V99"/>
  <sheetViews>
    <sheetView showGridLines="0" zoomScale="93" zoomScaleNormal="93" workbookViewId="0">
      <selection activeCell="F85" sqref="F85"/>
    </sheetView>
  </sheetViews>
  <sheetFormatPr defaultColWidth="12.5" defaultRowHeight="14"/>
  <cols>
    <col min="1" max="1" width="2.83203125" style="18" customWidth="1"/>
    <col min="2" max="2" width="38.5" style="18" customWidth="1"/>
    <col min="3" max="3" width="13" style="18" customWidth="1"/>
    <col min="4" max="6" width="12.5" style="18"/>
    <col min="7" max="7" width="13" style="18" customWidth="1"/>
    <col min="8" max="10" width="12.5" style="18"/>
    <col min="11" max="11" width="13" style="18" customWidth="1"/>
    <col min="12" max="14" width="12.5" style="18"/>
    <col min="15" max="15" width="13" style="18" hidden="1" customWidth="1"/>
    <col min="16" max="17" width="0" style="18" hidden="1" customWidth="1"/>
    <col min="18" max="18" width="19.33203125" style="18" hidden="1" customWidth="1"/>
    <col min="19" max="19" width="4.33203125" style="18" hidden="1" customWidth="1"/>
    <col min="20" max="20" width="19.33203125" style="18" hidden="1" customWidth="1"/>
    <col min="21" max="21" width="4.33203125" style="18" hidden="1" customWidth="1"/>
    <col min="22" max="22" width="19.33203125" style="18" hidden="1" customWidth="1"/>
    <col min="23" max="16384" width="12.5" style="18"/>
  </cols>
  <sheetData>
    <row r="1" spans="2:22" ht="48.65" customHeight="1"/>
    <row r="2" spans="2:22" ht="30" customHeight="1">
      <c r="B2" s="353" t="s">
        <v>245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</row>
    <row r="3" spans="2:22" ht="22" customHeight="1">
      <c r="B3" s="354" t="s">
        <v>246</v>
      </c>
    </row>
    <row r="4" spans="2:22" ht="16" customHeight="1">
      <c r="B4" s="46" t="s">
        <v>309</v>
      </c>
    </row>
    <row r="5" spans="2:22" ht="16" customHeight="1"/>
    <row r="6" spans="2:22" ht="16" customHeight="1">
      <c r="B6" s="374" t="s">
        <v>247</v>
      </c>
      <c r="C6" s="374"/>
      <c r="D6" s="374"/>
      <c r="E6" s="374"/>
      <c r="F6" s="374"/>
      <c r="G6" s="374"/>
      <c r="H6" s="374"/>
      <c r="I6" s="374"/>
      <c r="J6" s="374"/>
      <c r="K6" s="374"/>
      <c r="L6" s="374"/>
      <c r="M6" s="374"/>
      <c r="N6" s="374"/>
      <c r="O6" s="374"/>
      <c r="P6" s="374"/>
      <c r="Q6" s="374"/>
      <c r="R6" s="374"/>
      <c r="S6" s="374"/>
      <c r="T6" s="374"/>
      <c r="U6" s="374"/>
      <c r="V6" s="374"/>
    </row>
    <row r="7" spans="2:22" ht="16" customHeight="1">
      <c r="B7" s="78"/>
      <c r="C7" s="375" t="s">
        <v>65</v>
      </c>
      <c r="D7" s="376"/>
      <c r="E7" s="376"/>
      <c r="F7" s="376"/>
      <c r="G7" s="375" t="s">
        <v>66</v>
      </c>
      <c r="H7" s="376"/>
      <c r="I7" s="376"/>
      <c r="J7" s="376"/>
      <c r="K7" s="375" t="s">
        <v>67</v>
      </c>
      <c r="L7" s="376"/>
      <c r="M7" s="376"/>
      <c r="N7" s="377"/>
      <c r="O7" s="375" t="s">
        <v>68</v>
      </c>
      <c r="P7" s="376"/>
      <c r="Q7" s="376"/>
      <c r="R7" s="377"/>
      <c r="S7" s="375" t="s">
        <v>69</v>
      </c>
      <c r="T7" s="376"/>
      <c r="U7" s="376"/>
      <c r="V7" s="376"/>
    </row>
    <row r="8" spans="2:22" ht="16" customHeight="1">
      <c r="B8" s="84"/>
      <c r="C8" s="381" t="s">
        <v>248</v>
      </c>
      <c r="D8" s="383"/>
      <c r="E8" s="381" t="s">
        <v>249</v>
      </c>
      <c r="F8" s="383"/>
      <c r="G8" s="381" t="s">
        <v>248</v>
      </c>
      <c r="H8" s="383"/>
      <c r="I8" s="381" t="s">
        <v>249</v>
      </c>
      <c r="J8" s="383"/>
      <c r="K8" s="381" t="s">
        <v>248</v>
      </c>
      <c r="L8" s="382"/>
      <c r="M8" s="381" t="s">
        <v>249</v>
      </c>
      <c r="N8" s="382"/>
      <c r="O8" s="381" t="s">
        <v>248</v>
      </c>
      <c r="P8" s="382"/>
      <c r="Q8" s="381" t="s">
        <v>249</v>
      </c>
      <c r="R8" s="382"/>
      <c r="S8" s="381" t="s">
        <v>250</v>
      </c>
      <c r="T8" s="383"/>
      <c r="U8" s="381" t="s">
        <v>249</v>
      </c>
      <c r="V8" s="383"/>
    </row>
    <row r="9" spans="2:22" ht="29">
      <c r="B9" s="85"/>
      <c r="C9" s="119" t="s">
        <v>102</v>
      </c>
      <c r="D9" s="79" t="s">
        <v>251</v>
      </c>
      <c r="E9" s="119" t="s">
        <v>102</v>
      </c>
      <c r="F9" s="79" t="s">
        <v>251</v>
      </c>
      <c r="G9" s="119" t="s">
        <v>102</v>
      </c>
      <c r="H9" s="79" t="s">
        <v>251</v>
      </c>
      <c r="I9" s="119" t="s">
        <v>102</v>
      </c>
      <c r="J9" s="79" t="s">
        <v>251</v>
      </c>
      <c r="K9" s="119" t="s">
        <v>102</v>
      </c>
      <c r="L9" s="79" t="s">
        <v>251</v>
      </c>
      <c r="M9" s="119" t="s">
        <v>102</v>
      </c>
      <c r="N9" s="79" t="s">
        <v>251</v>
      </c>
      <c r="O9" s="119" t="s">
        <v>102</v>
      </c>
      <c r="P9" s="79" t="s">
        <v>251</v>
      </c>
      <c r="Q9" s="119" t="s">
        <v>102</v>
      </c>
      <c r="R9" s="79" t="s">
        <v>251</v>
      </c>
      <c r="S9" s="119" t="s">
        <v>102</v>
      </c>
      <c r="T9" s="79" t="s">
        <v>251</v>
      </c>
      <c r="U9" s="119" t="s">
        <v>102</v>
      </c>
      <c r="V9" s="79" t="s">
        <v>251</v>
      </c>
    </row>
    <row r="10" spans="2:22" ht="16" customHeight="1">
      <c r="B10" s="81" t="s">
        <v>252</v>
      </c>
      <c r="C10" s="98">
        <v>7</v>
      </c>
      <c r="D10" s="80">
        <f>IFERROR($C10/$C$14*100,0)</f>
        <v>10.294117647058822</v>
      </c>
      <c r="E10" s="98">
        <v>10</v>
      </c>
      <c r="F10" s="80">
        <f>IFERROR($E10/$C$14*100,0)</f>
        <v>14.705882352941178</v>
      </c>
      <c r="G10" s="98">
        <v>4</v>
      </c>
      <c r="H10" s="80">
        <f>IFERROR($G10/$G$14*100,0)</f>
        <v>6.4516129032258061</v>
      </c>
      <c r="I10" s="98">
        <v>8</v>
      </c>
      <c r="J10" s="80">
        <f>IFERROR($I10/$G$14*100,0)</f>
        <v>12.903225806451612</v>
      </c>
      <c r="K10" s="98">
        <v>3</v>
      </c>
      <c r="L10" s="80">
        <f>IFERROR($K10/$K$14*100,0)</f>
        <v>4.838709677419355</v>
      </c>
      <c r="M10" s="98">
        <v>6</v>
      </c>
      <c r="N10" s="80">
        <f>IFERROR($M10/$K$14*100,0)</f>
        <v>9.67741935483871</v>
      </c>
      <c r="O10" s="98">
        <v>1</v>
      </c>
      <c r="P10" s="80">
        <f>IFERROR($O10/$O$14*100,0)</f>
        <v>2.5641025641025639</v>
      </c>
      <c r="Q10" s="98">
        <v>2</v>
      </c>
      <c r="R10" s="80">
        <f>IFERROR($Q10/$O$14*100,0)</f>
        <v>5.1282051282051277</v>
      </c>
      <c r="S10" s="98">
        <v>0</v>
      </c>
      <c r="T10" s="80">
        <f>IFERROR($S10/$S$14*100,0)</f>
        <v>0</v>
      </c>
      <c r="U10" s="98">
        <v>1</v>
      </c>
      <c r="V10" s="80">
        <f>IFERROR($U10/$S$14*100,0)</f>
        <v>3.0303030303030303</v>
      </c>
    </row>
    <row r="11" spans="2:22" ht="16" customHeight="1">
      <c r="B11" s="81" t="s">
        <v>253</v>
      </c>
      <c r="C11" s="98">
        <v>23</v>
      </c>
      <c r="D11" s="80">
        <f t="shared" ref="D11:D12" si="0">IFERROR($C11/$C$14*100,0)</f>
        <v>33.82352941176471</v>
      </c>
      <c r="E11" s="98">
        <v>16</v>
      </c>
      <c r="F11" s="80">
        <f t="shared" ref="F11:F12" si="1">IFERROR($E11/$C$14*100,0)</f>
        <v>23.52941176470588</v>
      </c>
      <c r="G11" s="98">
        <v>22</v>
      </c>
      <c r="H11" s="80">
        <f>IFERROR($G11/$G$14*100,0)</f>
        <v>35.483870967741936</v>
      </c>
      <c r="I11" s="98">
        <v>16</v>
      </c>
      <c r="J11" s="80">
        <f t="shared" ref="J11:J12" si="2">IFERROR($I11/$G$14*100,0)</f>
        <v>25.806451612903224</v>
      </c>
      <c r="K11" s="98">
        <v>22</v>
      </c>
      <c r="L11" s="80">
        <f>IFERROR($K11/$K$14*100,0)</f>
        <v>35.483870967741936</v>
      </c>
      <c r="M11" s="98">
        <v>19</v>
      </c>
      <c r="N11" s="80">
        <f t="shared" ref="N11:N12" si="3">IFERROR($M11/$K$14*100,0)</f>
        <v>30.64516129032258</v>
      </c>
      <c r="O11" s="98">
        <v>13</v>
      </c>
      <c r="P11" s="80">
        <f t="shared" ref="P11" si="4">IFERROR($O11/$O$14*100,0)</f>
        <v>33.333333333333329</v>
      </c>
      <c r="Q11" s="98">
        <v>17</v>
      </c>
      <c r="R11" s="80">
        <f>IFERROR($Q11/$O$14*100,0)</f>
        <v>43.589743589743591</v>
      </c>
      <c r="S11" s="98">
        <v>13</v>
      </c>
      <c r="T11" s="80">
        <f>IFERROR($S11/$S$14*100,0)</f>
        <v>39.393939393939391</v>
      </c>
      <c r="U11" s="98">
        <v>14</v>
      </c>
      <c r="V11" s="80">
        <f t="shared" ref="V11:V13" si="5">IFERROR($U11/$S$14*100,0)</f>
        <v>42.424242424242422</v>
      </c>
    </row>
    <row r="12" spans="2:22" ht="16" customHeight="1">
      <c r="B12" s="81" t="s">
        <v>254</v>
      </c>
      <c r="C12" s="98">
        <v>7</v>
      </c>
      <c r="D12" s="80">
        <f t="shared" si="0"/>
        <v>10.294117647058822</v>
      </c>
      <c r="E12" s="98">
        <v>5</v>
      </c>
      <c r="F12" s="80">
        <f t="shared" si="1"/>
        <v>7.3529411764705888</v>
      </c>
      <c r="G12" s="98">
        <v>7</v>
      </c>
      <c r="H12" s="80">
        <f>IFERROR($G12/$G$14*100,0)</f>
        <v>11.29032258064516</v>
      </c>
      <c r="I12" s="98">
        <v>5</v>
      </c>
      <c r="J12" s="80">
        <f t="shared" si="2"/>
        <v>8.064516129032258</v>
      </c>
      <c r="K12" s="98">
        <v>8</v>
      </c>
      <c r="L12" s="80">
        <f>IFERROR($K12/$K$14*100,0)</f>
        <v>12.903225806451612</v>
      </c>
      <c r="M12" s="98">
        <v>4</v>
      </c>
      <c r="N12" s="80">
        <f t="shared" si="3"/>
        <v>6.4516129032258061</v>
      </c>
      <c r="O12" s="98">
        <v>5</v>
      </c>
      <c r="P12" s="80">
        <f>IFERROR($O12/$O$14*100,0)</f>
        <v>12.820512820512819</v>
      </c>
      <c r="Q12" s="98">
        <v>1</v>
      </c>
      <c r="R12" s="80">
        <f t="shared" ref="R12" si="6">IFERROR($Q12/$O$14*100,0)</f>
        <v>2.5641025641025639</v>
      </c>
      <c r="S12" s="98">
        <v>4</v>
      </c>
      <c r="T12" s="80">
        <f t="shared" ref="T12:T13" si="7">IFERROR($S12/$S$14*100,0)</f>
        <v>12.121212121212121</v>
      </c>
      <c r="U12" s="98">
        <v>1</v>
      </c>
      <c r="V12" s="80">
        <f t="shared" si="5"/>
        <v>3.0303030303030303</v>
      </c>
    </row>
    <row r="13" spans="2:22" ht="16" customHeight="1">
      <c r="B13" s="83" t="s">
        <v>255</v>
      </c>
      <c r="C13" s="99">
        <f>SUM(C10:C12)</f>
        <v>37</v>
      </c>
      <c r="D13" s="82">
        <f>IFERROR($C13/$C$14*100,0)</f>
        <v>54.411764705882348</v>
      </c>
      <c r="E13" s="99">
        <f>SUM(E10:E12)</f>
        <v>31</v>
      </c>
      <c r="F13" s="82">
        <f>IFERROR($E13/$C$14*100,0)</f>
        <v>45.588235294117645</v>
      </c>
      <c r="G13" s="99">
        <f>SUM(G10:G12)</f>
        <v>33</v>
      </c>
      <c r="H13" s="82">
        <f>IFERROR($G13/$G$14*100,0)</f>
        <v>53.225806451612897</v>
      </c>
      <c r="I13" s="99">
        <f>SUM(I10:I12)</f>
        <v>29</v>
      </c>
      <c r="J13" s="82">
        <f>IFERROR($I13/$G$14*100,0)</f>
        <v>46.774193548387096</v>
      </c>
      <c r="K13" s="99">
        <f>SUM(K10:K12)</f>
        <v>33</v>
      </c>
      <c r="L13" s="82">
        <f>IFERROR($K13/$K$14*100,0)</f>
        <v>53.225806451612897</v>
      </c>
      <c r="M13" s="99">
        <f>SUM(M10:M12)</f>
        <v>29</v>
      </c>
      <c r="N13" s="82">
        <f>IFERROR($M13/$K$14*100,0)</f>
        <v>46.774193548387096</v>
      </c>
      <c r="O13" s="99">
        <f>SUM(O10:O12)</f>
        <v>19</v>
      </c>
      <c r="P13" s="82">
        <f>IFERROR($O13/$O$14*100,0)</f>
        <v>48.717948717948715</v>
      </c>
      <c r="Q13" s="99">
        <f>SUM(Q10:Q12)</f>
        <v>20</v>
      </c>
      <c r="R13" s="82">
        <f>IFERROR($Q13/$O$14*100,0)</f>
        <v>51.282051282051277</v>
      </c>
      <c r="S13" s="99">
        <f>SUM(S10:S12)</f>
        <v>17</v>
      </c>
      <c r="T13" s="82">
        <f t="shared" si="7"/>
        <v>51.515151515151516</v>
      </c>
      <c r="U13" s="99">
        <f>SUM(U10:U12)</f>
        <v>16</v>
      </c>
      <c r="V13" s="82">
        <f t="shared" si="5"/>
        <v>48.484848484848484</v>
      </c>
    </row>
    <row r="14" spans="2:22" ht="16" customHeight="1" thickBot="1">
      <c r="B14" s="101" t="s">
        <v>256</v>
      </c>
      <c r="C14" s="384">
        <f>C13+E13</f>
        <v>68</v>
      </c>
      <c r="D14" s="385"/>
      <c r="E14" s="385"/>
      <c r="F14" s="385"/>
      <c r="G14" s="384">
        <f>G13+I13</f>
        <v>62</v>
      </c>
      <c r="H14" s="385"/>
      <c r="I14" s="385"/>
      <c r="J14" s="385"/>
      <c r="K14" s="384">
        <f>K13+M13</f>
        <v>62</v>
      </c>
      <c r="L14" s="385"/>
      <c r="M14" s="385"/>
      <c r="N14" s="386"/>
      <c r="O14" s="384">
        <f>O13+Q13</f>
        <v>39</v>
      </c>
      <c r="P14" s="385"/>
      <c r="Q14" s="385"/>
      <c r="R14" s="386"/>
      <c r="S14" s="384">
        <f>S13+U13</f>
        <v>33</v>
      </c>
      <c r="T14" s="385"/>
      <c r="U14" s="385"/>
      <c r="V14" s="385"/>
    </row>
    <row r="15" spans="2:22" ht="16" customHeight="1"/>
    <row r="16" spans="2:22" ht="16" customHeight="1">
      <c r="B16" s="374" t="s">
        <v>257</v>
      </c>
      <c r="C16" s="374"/>
      <c r="D16" s="374"/>
      <c r="E16" s="374"/>
      <c r="F16" s="374"/>
      <c r="G16" s="374"/>
      <c r="H16" s="374"/>
      <c r="I16" s="374"/>
      <c r="J16" s="374"/>
      <c r="K16" s="374"/>
      <c r="L16" s="374"/>
      <c r="M16" s="374"/>
      <c r="N16" s="374"/>
      <c r="O16" s="374"/>
      <c r="P16" s="374"/>
      <c r="Q16" s="374"/>
      <c r="R16" s="374"/>
      <c r="S16" s="374"/>
      <c r="T16" s="374"/>
      <c r="U16" s="374"/>
      <c r="V16" s="374"/>
    </row>
    <row r="17" spans="2:22" ht="16" customHeight="1">
      <c r="B17" s="78"/>
      <c r="C17" s="375" t="s">
        <v>65</v>
      </c>
      <c r="D17" s="376"/>
      <c r="E17" s="376"/>
      <c r="F17" s="376"/>
      <c r="G17" s="375" t="s">
        <v>66</v>
      </c>
      <c r="H17" s="376"/>
      <c r="I17" s="376"/>
      <c r="J17" s="376"/>
      <c r="K17" s="378" t="s">
        <v>67</v>
      </c>
      <c r="L17" s="379"/>
      <c r="M17" s="379"/>
      <c r="N17" s="379"/>
      <c r="O17" s="379" t="s">
        <v>68</v>
      </c>
      <c r="P17" s="379"/>
      <c r="Q17" s="379"/>
      <c r="R17" s="379"/>
      <c r="S17" s="379" t="s">
        <v>69</v>
      </c>
      <c r="T17" s="379"/>
      <c r="U17" s="379"/>
      <c r="V17" s="380"/>
    </row>
    <row r="18" spans="2:22" ht="16" customHeight="1">
      <c r="B18" s="84"/>
      <c r="C18" s="392" t="s">
        <v>248</v>
      </c>
      <c r="D18" s="389"/>
      <c r="E18" s="389" t="s">
        <v>249</v>
      </c>
      <c r="F18" s="389"/>
      <c r="G18" s="392" t="s">
        <v>248</v>
      </c>
      <c r="H18" s="389"/>
      <c r="I18" s="389" t="s">
        <v>249</v>
      </c>
      <c r="J18" s="389"/>
      <c r="K18" s="392" t="s">
        <v>248</v>
      </c>
      <c r="L18" s="389"/>
      <c r="M18" s="389" t="s">
        <v>249</v>
      </c>
      <c r="N18" s="389"/>
      <c r="O18" s="389" t="s">
        <v>248</v>
      </c>
      <c r="P18" s="389"/>
      <c r="Q18" s="387" t="s">
        <v>249</v>
      </c>
      <c r="R18" s="388"/>
      <c r="S18" s="389" t="s">
        <v>250</v>
      </c>
      <c r="T18" s="389"/>
      <c r="U18" s="389" t="s">
        <v>249</v>
      </c>
      <c r="V18" s="387"/>
    </row>
    <row r="19" spans="2:22" ht="16" customHeight="1">
      <c r="B19" s="97"/>
      <c r="C19" s="119" t="s">
        <v>102</v>
      </c>
      <c r="D19" s="88" t="s">
        <v>258</v>
      </c>
      <c r="E19" s="89" t="s">
        <v>102</v>
      </c>
      <c r="F19" s="88" t="s">
        <v>258</v>
      </c>
      <c r="G19" s="119" t="s">
        <v>102</v>
      </c>
      <c r="H19" s="88" t="s">
        <v>258</v>
      </c>
      <c r="I19" s="89" t="s">
        <v>102</v>
      </c>
      <c r="J19" s="88" t="s">
        <v>258</v>
      </c>
      <c r="K19" s="119" t="s">
        <v>102</v>
      </c>
      <c r="L19" s="88" t="s">
        <v>258</v>
      </c>
      <c r="M19" s="89" t="s">
        <v>102</v>
      </c>
      <c r="N19" s="88" t="s">
        <v>258</v>
      </c>
      <c r="O19" s="89" t="s">
        <v>102</v>
      </c>
      <c r="P19" s="88" t="s">
        <v>258</v>
      </c>
      <c r="Q19" s="89" t="s">
        <v>102</v>
      </c>
      <c r="R19" s="88" t="s">
        <v>258</v>
      </c>
      <c r="S19" s="89" t="s">
        <v>102</v>
      </c>
      <c r="T19" s="88" t="s">
        <v>258</v>
      </c>
      <c r="U19" s="89" t="s">
        <v>102</v>
      </c>
      <c r="V19" s="79" t="s">
        <v>258</v>
      </c>
    </row>
    <row r="20" spans="2:22" ht="16" customHeight="1">
      <c r="B20" s="81" t="s">
        <v>252</v>
      </c>
      <c r="C20" s="98">
        <v>1</v>
      </c>
      <c r="D20" s="80">
        <f>IFERROR($C20/$C$24*100,0)</f>
        <v>9.0909090909090917</v>
      </c>
      <c r="E20" s="98">
        <v>1</v>
      </c>
      <c r="F20" s="80">
        <f>IFERROR($E20/$C$24*100,0)</f>
        <v>9.0909090909090917</v>
      </c>
      <c r="G20" s="98">
        <v>1</v>
      </c>
      <c r="H20" s="80">
        <f>IFERROR($G20/$G$24*100,0)</f>
        <v>6.666666666666667</v>
      </c>
      <c r="I20" s="87">
        <v>2</v>
      </c>
      <c r="J20" s="86">
        <f>IFERROR(I20/$K$24*100,0)</f>
        <v>18.181818181818183</v>
      </c>
      <c r="K20" s="98">
        <v>0</v>
      </c>
      <c r="L20" s="86">
        <f>IFERROR($K20/$K$24*100,0)</f>
        <v>0</v>
      </c>
      <c r="M20" s="87">
        <v>1</v>
      </c>
      <c r="N20" s="86">
        <f>IFERROR(M20/$K$24*100,0)</f>
        <v>9.0909090909090917</v>
      </c>
      <c r="O20" s="87">
        <v>1</v>
      </c>
      <c r="P20" s="86">
        <f>IFERROR($O20/$O$24*100,0)</f>
        <v>10</v>
      </c>
      <c r="Q20" s="87">
        <v>1</v>
      </c>
      <c r="R20" s="86">
        <f>IFERROR(Q20/$O$24*100,0)</f>
        <v>10</v>
      </c>
      <c r="S20" s="87">
        <v>0</v>
      </c>
      <c r="T20" s="86">
        <f>IFERROR(S20/$S$24*100,0)</f>
        <v>0</v>
      </c>
      <c r="U20" s="87">
        <v>0</v>
      </c>
      <c r="V20" s="80">
        <f>IFERROR($U20/$S$24*100,0)</f>
        <v>0</v>
      </c>
    </row>
    <row r="21" spans="2:22" ht="16" customHeight="1">
      <c r="B21" s="81" t="s">
        <v>253</v>
      </c>
      <c r="C21" s="98">
        <v>4</v>
      </c>
      <c r="D21" s="80">
        <f t="shared" ref="D21:D22" si="8">IFERROR($C21/$C$24*100,0)</f>
        <v>36.363636363636367</v>
      </c>
      <c r="E21" s="98">
        <v>3</v>
      </c>
      <c r="F21" s="80">
        <f t="shared" ref="F21:F22" si="9">IFERROR($E21/$C$24*100,0)</f>
        <v>27.27272727272727</v>
      </c>
      <c r="G21" s="98">
        <v>4</v>
      </c>
      <c r="H21" s="80">
        <f t="shared" ref="H21:H22" si="10">IFERROR($G21/$G$24*100,0)</f>
        <v>26.666666666666668</v>
      </c>
      <c r="I21" s="87">
        <v>4</v>
      </c>
      <c r="J21" s="86">
        <f t="shared" ref="J21" si="11">IFERROR(I21/$K$24*100,0)</f>
        <v>36.363636363636367</v>
      </c>
      <c r="K21" s="98">
        <v>1</v>
      </c>
      <c r="L21" s="86">
        <f>IFERROR($K21/$K$24*100,0)</f>
        <v>9.0909090909090917</v>
      </c>
      <c r="M21" s="87">
        <v>7</v>
      </c>
      <c r="N21" s="86">
        <f t="shared" ref="N21" si="12">IFERROR(M21/$K$24*100,0)</f>
        <v>63.636363636363633</v>
      </c>
      <c r="O21" s="87">
        <v>3</v>
      </c>
      <c r="P21" s="86">
        <f t="shared" ref="P21:P23" si="13">IFERROR($O21/$O$24*100,0)</f>
        <v>30</v>
      </c>
      <c r="Q21" s="87">
        <v>5</v>
      </c>
      <c r="R21" s="86">
        <f t="shared" ref="R21:R23" si="14">IFERROR(Q21/$O$24*100,0)</f>
        <v>50</v>
      </c>
      <c r="S21" s="87">
        <v>0</v>
      </c>
      <c r="T21" s="86">
        <f t="shared" ref="T21:T23" si="15">IFERROR(S21/$S$24*100,0)</f>
        <v>0</v>
      </c>
      <c r="U21" s="87">
        <v>0</v>
      </c>
      <c r="V21" s="80">
        <f t="shared" ref="V21:V23" si="16">IFERROR($U21/$S$24*100,0)</f>
        <v>0</v>
      </c>
    </row>
    <row r="22" spans="2:22" ht="16" customHeight="1">
      <c r="B22" s="81" t="s">
        <v>254</v>
      </c>
      <c r="C22" s="98">
        <v>1</v>
      </c>
      <c r="D22" s="80">
        <f t="shared" si="8"/>
        <v>9.0909090909090917</v>
      </c>
      <c r="E22" s="98">
        <v>1</v>
      </c>
      <c r="F22" s="80">
        <f t="shared" si="9"/>
        <v>9.0909090909090917</v>
      </c>
      <c r="G22" s="98">
        <v>2</v>
      </c>
      <c r="H22" s="80">
        <f t="shared" si="10"/>
        <v>13.333333333333334</v>
      </c>
      <c r="I22" s="87">
        <v>2</v>
      </c>
      <c r="J22" s="86">
        <f>IFERROR(I22/$K$24*100,0)</f>
        <v>18.181818181818183</v>
      </c>
      <c r="K22" s="98">
        <v>0</v>
      </c>
      <c r="L22" s="86">
        <f>IFERROR($K22/$K$24*100,0)</f>
        <v>0</v>
      </c>
      <c r="M22" s="87">
        <v>2</v>
      </c>
      <c r="N22" s="86">
        <f>IFERROR(M22/$K$24*100,0)</f>
        <v>18.181818181818183</v>
      </c>
      <c r="O22" s="87">
        <v>0</v>
      </c>
      <c r="P22" s="86">
        <f t="shared" si="13"/>
        <v>0</v>
      </c>
      <c r="Q22" s="87">
        <v>0</v>
      </c>
      <c r="R22" s="86">
        <f t="shared" si="14"/>
        <v>0</v>
      </c>
      <c r="S22" s="87">
        <v>0</v>
      </c>
      <c r="T22" s="86">
        <f t="shared" si="15"/>
        <v>0</v>
      </c>
      <c r="U22" s="87">
        <v>0</v>
      </c>
      <c r="V22" s="80">
        <f t="shared" si="16"/>
        <v>0</v>
      </c>
    </row>
    <row r="23" spans="2:22" ht="16" customHeight="1">
      <c r="B23" s="83" t="s">
        <v>255</v>
      </c>
      <c r="C23" s="99">
        <f>SUM(C20:C22)</f>
        <v>6</v>
      </c>
      <c r="D23" s="82">
        <f>IFERROR($C23/$C$24*100,0)</f>
        <v>54.54545454545454</v>
      </c>
      <c r="E23" s="99">
        <f>SUM(E20:E22)</f>
        <v>5</v>
      </c>
      <c r="F23" s="82">
        <f>IFERROR($E23/$C$24*100,0)</f>
        <v>45.454545454545453</v>
      </c>
      <c r="G23" s="99">
        <f t="shared" ref="G23" si="17">SUM(G20:G22)</f>
        <v>7</v>
      </c>
      <c r="H23" s="129">
        <f>IFERROR($G23/$G$24*100,0)</f>
        <v>46.666666666666664</v>
      </c>
      <c r="I23" s="73">
        <f>SUM(I20:I22)</f>
        <v>8</v>
      </c>
      <c r="J23" s="129">
        <f>IFERROR(I23/$G$24*100,0)</f>
        <v>53.333333333333336</v>
      </c>
      <c r="K23" s="99">
        <f t="shared" ref="K23" si="18">SUM(K20:K22)</f>
        <v>1</v>
      </c>
      <c r="L23" s="129">
        <f>IFERROR($K23/$K$24*100,0)</f>
        <v>9.0909090909090917</v>
      </c>
      <c r="M23" s="73">
        <f>SUM(M20:M22)</f>
        <v>10</v>
      </c>
      <c r="N23" s="129">
        <f>IFERROR(M23/$K$24*100,0)</f>
        <v>90.909090909090907</v>
      </c>
      <c r="O23" s="73">
        <f t="shared" ref="O23" si="19">SUM(O20:O22)</f>
        <v>4</v>
      </c>
      <c r="P23" s="129">
        <f t="shared" si="13"/>
        <v>40</v>
      </c>
      <c r="Q23" s="73">
        <f>SUM(Q20:Q22)</f>
        <v>6</v>
      </c>
      <c r="R23" s="129">
        <f t="shared" si="14"/>
        <v>60</v>
      </c>
      <c r="S23" s="73">
        <f t="shared" ref="S23:U23" si="20">SUM(S20:S22)</f>
        <v>0</v>
      </c>
      <c r="T23" s="129">
        <f t="shared" si="15"/>
        <v>0</v>
      </c>
      <c r="U23" s="73">
        <f t="shared" si="20"/>
        <v>0</v>
      </c>
      <c r="V23" s="82">
        <f t="shared" si="16"/>
        <v>0</v>
      </c>
    </row>
    <row r="24" spans="2:22" ht="16" customHeight="1" thickBot="1">
      <c r="B24" s="101" t="s">
        <v>256</v>
      </c>
      <c r="C24" s="384">
        <f>C23+E23</f>
        <v>11</v>
      </c>
      <c r="D24" s="385"/>
      <c r="E24" s="385"/>
      <c r="F24" s="390"/>
      <c r="G24" s="384">
        <f>G23+I23</f>
        <v>15</v>
      </c>
      <c r="H24" s="385"/>
      <c r="I24" s="385"/>
      <c r="J24" s="390"/>
      <c r="K24" s="384">
        <f>K23+M23</f>
        <v>11</v>
      </c>
      <c r="L24" s="385"/>
      <c r="M24" s="385"/>
      <c r="N24" s="390"/>
      <c r="O24" s="391">
        <f>O23+Q23</f>
        <v>10</v>
      </c>
      <c r="P24" s="385"/>
      <c r="Q24" s="385"/>
      <c r="R24" s="390"/>
      <c r="S24" s="391">
        <f>S23+U23</f>
        <v>0</v>
      </c>
      <c r="T24" s="385"/>
      <c r="U24" s="385"/>
      <c r="V24" s="385"/>
    </row>
    <row r="25" spans="2:22" ht="16" customHeight="1"/>
    <row r="26" spans="2:22" ht="16" customHeight="1">
      <c r="B26" s="374" t="s">
        <v>259</v>
      </c>
      <c r="C26" s="374"/>
      <c r="D26" s="374"/>
      <c r="E26" s="374"/>
      <c r="F26" s="374"/>
      <c r="G26" s="374"/>
      <c r="H26" s="374"/>
      <c r="I26" s="374"/>
      <c r="J26" s="374"/>
      <c r="K26" s="374"/>
      <c r="L26" s="374"/>
      <c r="M26" s="374"/>
      <c r="N26" s="374"/>
      <c r="O26" s="374"/>
      <c r="P26" s="374"/>
      <c r="Q26" s="374"/>
      <c r="R26" s="374"/>
      <c r="S26" s="374"/>
      <c r="T26" s="374"/>
      <c r="U26" s="374"/>
      <c r="V26" s="374"/>
    </row>
    <row r="27" spans="2:22" ht="16" customHeight="1">
      <c r="B27" s="100"/>
      <c r="C27" s="375" t="s">
        <v>65</v>
      </c>
      <c r="D27" s="376"/>
      <c r="E27" s="376"/>
      <c r="F27" s="376"/>
      <c r="G27" s="375" t="s">
        <v>66</v>
      </c>
      <c r="H27" s="376"/>
      <c r="I27" s="376"/>
      <c r="J27" s="376"/>
      <c r="K27" s="379" t="s">
        <v>67</v>
      </c>
      <c r="L27" s="379"/>
      <c r="M27" s="379"/>
      <c r="N27" s="379"/>
      <c r="O27" s="379" t="s">
        <v>68</v>
      </c>
      <c r="P27" s="379"/>
      <c r="Q27" s="379"/>
      <c r="R27" s="379"/>
      <c r="S27" s="379" t="s">
        <v>69</v>
      </c>
      <c r="T27" s="379"/>
      <c r="U27" s="379"/>
      <c r="V27" s="380"/>
    </row>
    <row r="28" spans="2:22" ht="16" customHeight="1">
      <c r="B28" s="356"/>
      <c r="C28" s="389" t="s">
        <v>248</v>
      </c>
      <c r="D28" s="389"/>
      <c r="E28" s="389" t="s">
        <v>249</v>
      </c>
      <c r="F28" s="389"/>
      <c r="G28" s="389" t="s">
        <v>248</v>
      </c>
      <c r="H28" s="389"/>
      <c r="I28" s="389" t="s">
        <v>249</v>
      </c>
      <c r="J28" s="389"/>
      <c r="K28" s="389" t="s">
        <v>248</v>
      </c>
      <c r="L28" s="389"/>
      <c r="M28" s="389" t="s">
        <v>249</v>
      </c>
      <c r="N28" s="389"/>
      <c r="O28" s="389" t="s">
        <v>248</v>
      </c>
      <c r="P28" s="389"/>
      <c r="Q28" s="387" t="s">
        <v>249</v>
      </c>
      <c r="R28" s="388"/>
      <c r="S28" s="389" t="s">
        <v>250</v>
      </c>
      <c r="T28" s="389"/>
      <c r="U28" s="389" t="s">
        <v>249</v>
      </c>
      <c r="V28" s="387"/>
    </row>
    <row r="29" spans="2:22" ht="16" customHeight="1">
      <c r="B29" s="95"/>
      <c r="C29" s="89" t="s">
        <v>102</v>
      </c>
      <c r="D29" s="88" t="s">
        <v>258</v>
      </c>
      <c r="E29" s="89" t="s">
        <v>102</v>
      </c>
      <c r="F29" s="88" t="s">
        <v>258</v>
      </c>
      <c r="G29" s="89" t="s">
        <v>102</v>
      </c>
      <c r="H29" s="88" t="s">
        <v>258</v>
      </c>
      <c r="I29" s="89" t="s">
        <v>102</v>
      </c>
      <c r="J29" s="88" t="s">
        <v>258</v>
      </c>
      <c r="K29" s="89" t="s">
        <v>102</v>
      </c>
      <c r="L29" s="88" t="s">
        <v>258</v>
      </c>
      <c r="M29" s="89" t="s">
        <v>102</v>
      </c>
      <c r="N29" s="88" t="s">
        <v>258</v>
      </c>
      <c r="O29" s="89" t="s">
        <v>102</v>
      </c>
      <c r="P29" s="88" t="s">
        <v>258</v>
      </c>
      <c r="Q29" s="89" t="s">
        <v>102</v>
      </c>
      <c r="R29" s="88" t="s">
        <v>258</v>
      </c>
      <c r="S29" s="89" t="s">
        <v>102</v>
      </c>
      <c r="T29" s="88" t="s">
        <v>258</v>
      </c>
      <c r="U29" s="89" t="s">
        <v>102</v>
      </c>
      <c r="V29" s="79" t="s">
        <v>258</v>
      </c>
    </row>
    <row r="30" spans="2:22" ht="16" customHeight="1">
      <c r="B30" s="94" t="s">
        <v>252</v>
      </c>
      <c r="C30" s="98">
        <v>4</v>
      </c>
      <c r="D30" s="80">
        <f>IFERROR($C30/$C$34*100,0)</f>
        <v>23.52941176470588</v>
      </c>
      <c r="E30" s="98">
        <v>5</v>
      </c>
      <c r="F30" s="80">
        <f>IFERROR($E30/$C$34*100,0)</f>
        <v>29.411764705882355</v>
      </c>
      <c r="G30" s="87">
        <v>1</v>
      </c>
      <c r="H30" s="86">
        <f>IFERROR(G30/$K$34*100,0)</f>
        <v>7.6923076923076925</v>
      </c>
      <c r="I30" s="87">
        <v>5</v>
      </c>
      <c r="J30" s="86">
        <f>IFERROR(I30/$K$34*100,0)</f>
        <v>38.461538461538467</v>
      </c>
      <c r="K30" s="87">
        <v>3</v>
      </c>
      <c r="L30" s="86">
        <f>IFERROR(K30/$K$34*100,0)</f>
        <v>23.076923076923077</v>
      </c>
      <c r="M30" s="87">
        <v>2</v>
      </c>
      <c r="N30" s="86">
        <f>IFERROR(M30/$K$34*100,0)</f>
        <v>15.384615384615385</v>
      </c>
      <c r="O30" s="87">
        <v>2</v>
      </c>
      <c r="P30" s="86">
        <f>IFERROR(O30/$O$34*100,0)</f>
        <v>12.5</v>
      </c>
      <c r="Q30" s="87">
        <v>2</v>
      </c>
      <c r="R30" s="86">
        <f>IFERROR(Q30/$O$34*100,0)</f>
        <v>12.5</v>
      </c>
      <c r="S30" s="87">
        <v>0</v>
      </c>
      <c r="T30" s="86">
        <f>IFERROR(S30/$S$34*100,0)</f>
        <v>0</v>
      </c>
      <c r="U30" s="87">
        <v>0</v>
      </c>
      <c r="V30" s="80">
        <f>IFERROR(U30/$S$34*100,0)</f>
        <v>0</v>
      </c>
    </row>
    <row r="31" spans="2:22" ht="16" customHeight="1">
      <c r="B31" s="94" t="s">
        <v>253</v>
      </c>
      <c r="C31" s="98">
        <v>5</v>
      </c>
      <c r="D31" s="80">
        <f t="shared" ref="D31:D32" si="21">IFERROR($C31/$C$34*100,0)</f>
        <v>29.411764705882355</v>
      </c>
      <c r="E31" s="98">
        <v>3</v>
      </c>
      <c r="F31" s="80">
        <f t="shared" ref="F31:F32" si="22">IFERROR($E31/$C$34*100,0)</f>
        <v>17.647058823529413</v>
      </c>
      <c r="G31" s="87">
        <v>5</v>
      </c>
      <c r="H31" s="86">
        <f t="shared" ref="H31:H32" si="23">IFERROR(G31/$K$34*100,0)</f>
        <v>38.461538461538467</v>
      </c>
      <c r="I31" s="87">
        <v>1</v>
      </c>
      <c r="J31" s="86">
        <f t="shared" ref="J31" si="24">IFERROR(I31/$K$34*100,0)</f>
        <v>7.6923076923076925</v>
      </c>
      <c r="K31" s="87">
        <v>1</v>
      </c>
      <c r="L31" s="86">
        <f t="shared" ref="L31:L32" si="25">IFERROR(K31/$K$34*100,0)</f>
        <v>7.6923076923076925</v>
      </c>
      <c r="M31" s="87">
        <v>4</v>
      </c>
      <c r="N31" s="86">
        <f t="shared" ref="N31" si="26">IFERROR(M31/$K$34*100,0)</f>
        <v>30.76923076923077</v>
      </c>
      <c r="O31" s="87">
        <v>3</v>
      </c>
      <c r="P31" s="86">
        <f t="shared" ref="P31:P33" si="27">IFERROR(O31/$O$34*100,0)</f>
        <v>18.75</v>
      </c>
      <c r="Q31" s="87">
        <v>8</v>
      </c>
      <c r="R31" s="86">
        <f t="shared" ref="R31:R33" si="28">IFERROR(Q31/$O$34*100,0)</f>
        <v>50</v>
      </c>
      <c r="S31" s="87">
        <v>3</v>
      </c>
      <c r="T31" s="86">
        <f t="shared" ref="T31:T32" si="29">IFERROR(S31/$S$34*100,0)</f>
        <v>60</v>
      </c>
      <c r="U31" s="87">
        <v>2</v>
      </c>
      <c r="V31" s="80">
        <f t="shared" ref="V31:V33" si="30">IFERROR(U31/$S$34*100,0)</f>
        <v>40</v>
      </c>
    </row>
    <row r="32" spans="2:22" ht="16" customHeight="1">
      <c r="B32" s="94" t="s">
        <v>254</v>
      </c>
      <c r="C32" s="98">
        <v>0</v>
      </c>
      <c r="D32" s="80">
        <f t="shared" si="21"/>
        <v>0</v>
      </c>
      <c r="E32" s="98">
        <v>0</v>
      </c>
      <c r="F32" s="80">
        <f t="shared" si="22"/>
        <v>0</v>
      </c>
      <c r="G32" s="87">
        <v>0</v>
      </c>
      <c r="H32" s="86">
        <f t="shared" si="23"/>
        <v>0</v>
      </c>
      <c r="I32" s="87">
        <v>1</v>
      </c>
      <c r="J32" s="86">
        <f>IFERROR(I32/$K$34*100,0)</f>
        <v>7.6923076923076925</v>
      </c>
      <c r="K32" s="87">
        <v>1</v>
      </c>
      <c r="L32" s="86">
        <f t="shared" si="25"/>
        <v>7.6923076923076925</v>
      </c>
      <c r="M32" s="87">
        <v>2</v>
      </c>
      <c r="N32" s="86">
        <f>IFERROR(M32/$K$34*100,0)</f>
        <v>15.384615384615385</v>
      </c>
      <c r="O32" s="87">
        <v>1</v>
      </c>
      <c r="P32" s="86">
        <f t="shared" si="27"/>
        <v>6.25</v>
      </c>
      <c r="Q32" s="87">
        <v>0</v>
      </c>
      <c r="R32" s="86">
        <f t="shared" si="28"/>
        <v>0</v>
      </c>
      <c r="S32" s="87">
        <v>0</v>
      </c>
      <c r="T32" s="86">
        <f t="shared" si="29"/>
        <v>0</v>
      </c>
      <c r="U32" s="87">
        <v>0</v>
      </c>
      <c r="V32" s="80">
        <f t="shared" si="30"/>
        <v>0</v>
      </c>
    </row>
    <row r="33" spans="1:22" ht="16" customHeight="1">
      <c r="B33" s="128" t="s">
        <v>255</v>
      </c>
      <c r="C33" s="99">
        <f>SUM(C30:C32)</f>
        <v>9</v>
      </c>
      <c r="D33" s="82">
        <f>IFERROR($C33/$C$34*100,0)</f>
        <v>52.941176470588239</v>
      </c>
      <c r="E33" s="99">
        <f>SUM(E30:E32)</f>
        <v>8</v>
      </c>
      <c r="F33" s="82">
        <f>IFERROR($E33/$C$34*100,0)</f>
        <v>47.058823529411761</v>
      </c>
      <c r="G33" s="73">
        <f t="shared" ref="G33" si="31">SUM(G30:G32)</f>
        <v>6</v>
      </c>
      <c r="H33" s="129">
        <f>IFERROR(G33/$G$34*100,0)</f>
        <v>46.153846153846153</v>
      </c>
      <c r="I33" s="73">
        <f>SUM(I30:I32)</f>
        <v>7</v>
      </c>
      <c r="J33" s="129">
        <f>IFERROR(I33/$G$34*100,0)</f>
        <v>53.846153846153847</v>
      </c>
      <c r="K33" s="73">
        <f t="shared" ref="K33" si="32">SUM(K30:K32)</f>
        <v>5</v>
      </c>
      <c r="L33" s="129">
        <f>IFERROR(K33/$K$34*100,0)</f>
        <v>38.461538461538467</v>
      </c>
      <c r="M33" s="73">
        <f t="shared" ref="M33" si="33">SUM(M30:M32)</f>
        <v>8</v>
      </c>
      <c r="N33" s="129">
        <f>IFERROR(M33/$K$34*100,0)</f>
        <v>61.53846153846154</v>
      </c>
      <c r="O33" s="73">
        <f t="shared" ref="O33" si="34">SUM(O30:O32)</f>
        <v>6</v>
      </c>
      <c r="P33" s="129">
        <f t="shared" si="27"/>
        <v>37.5</v>
      </c>
      <c r="Q33" s="73">
        <f t="shared" ref="Q33" si="35">SUM(Q30:Q32)</f>
        <v>10</v>
      </c>
      <c r="R33" s="129">
        <f t="shared" si="28"/>
        <v>62.5</v>
      </c>
      <c r="S33" s="73">
        <f t="shared" ref="S33:U33" si="36">SUM(S30:S32)</f>
        <v>3</v>
      </c>
      <c r="T33" s="129">
        <f>IFERROR(S33/$S$34*100,0)</f>
        <v>60</v>
      </c>
      <c r="U33" s="73">
        <f t="shared" si="36"/>
        <v>2</v>
      </c>
      <c r="V33" s="82">
        <f t="shared" si="30"/>
        <v>40</v>
      </c>
    </row>
    <row r="34" spans="1:22" ht="16" customHeight="1" thickBot="1">
      <c r="B34" s="130" t="s">
        <v>256</v>
      </c>
      <c r="C34" s="391">
        <f>C33+E33</f>
        <v>17</v>
      </c>
      <c r="D34" s="385"/>
      <c r="E34" s="385"/>
      <c r="F34" s="390"/>
      <c r="G34" s="391">
        <f>G33+I33</f>
        <v>13</v>
      </c>
      <c r="H34" s="385"/>
      <c r="I34" s="385"/>
      <c r="J34" s="390"/>
      <c r="K34" s="391">
        <f>K33+M33</f>
        <v>13</v>
      </c>
      <c r="L34" s="385"/>
      <c r="M34" s="385"/>
      <c r="N34" s="390"/>
      <c r="O34" s="391">
        <f>O33+Q33</f>
        <v>16</v>
      </c>
      <c r="P34" s="385"/>
      <c r="Q34" s="385"/>
      <c r="R34" s="390"/>
      <c r="S34" s="391">
        <f>S33+U33</f>
        <v>5</v>
      </c>
      <c r="T34" s="385"/>
      <c r="U34" s="385"/>
      <c r="V34" s="385"/>
    </row>
    <row r="35" spans="1:22" ht="16" customHeight="1">
      <c r="B35" s="102"/>
      <c r="C35" s="103"/>
      <c r="D35" s="103"/>
      <c r="E35" s="103"/>
      <c r="F35" s="104"/>
      <c r="G35" s="103"/>
      <c r="H35" s="103"/>
      <c r="I35" s="21"/>
      <c r="J35" s="363"/>
      <c r="K35" s="21"/>
      <c r="L35" s="21"/>
      <c r="M35" s="21"/>
      <c r="N35" s="363"/>
      <c r="O35" s="103"/>
      <c r="P35" s="103"/>
      <c r="Q35" s="103"/>
      <c r="R35" s="104"/>
      <c r="S35" s="103"/>
      <c r="T35" s="103"/>
      <c r="U35" s="103"/>
      <c r="V35" s="104"/>
    </row>
    <row r="36" spans="1:22" ht="16" customHeight="1">
      <c r="B36" s="112" t="s">
        <v>260</v>
      </c>
      <c r="C36" s="112"/>
      <c r="D36" s="112"/>
      <c r="E36" s="112"/>
      <c r="F36" s="112"/>
      <c r="G36" s="364"/>
      <c r="H36" s="365"/>
    </row>
    <row r="37" spans="1:22" ht="16" customHeight="1">
      <c r="B37" s="122"/>
      <c r="C37" s="396" t="s">
        <v>65</v>
      </c>
      <c r="D37" s="396"/>
      <c r="E37" s="399" t="s">
        <v>66</v>
      </c>
      <c r="F37" s="400"/>
      <c r="G37" s="396" t="s">
        <v>67</v>
      </c>
      <c r="H37" s="396"/>
    </row>
    <row r="38" spans="1:22" ht="16" customHeight="1">
      <c r="B38" s="123" t="s">
        <v>261</v>
      </c>
      <c r="C38" s="120" t="s">
        <v>248</v>
      </c>
      <c r="D38" s="121" t="s">
        <v>249</v>
      </c>
      <c r="E38" s="120" t="s">
        <v>248</v>
      </c>
      <c r="F38" s="121" t="s">
        <v>249</v>
      </c>
      <c r="G38" s="120" t="s">
        <v>248</v>
      </c>
      <c r="H38" s="121" t="s">
        <v>249</v>
      </c>
    </row>
    <row r="39" spans="1:22" ht="16" customHeight="1">
      <c r="B39" s="96" t="s">
        <v>262</v>
      </c>
      <c r="C39" s="91">
        <v>1</v>
      </c>
      <c r="D39" s="90">
        <v>1</v>
      </c>
      <c r="E39" s="91">
        <v>1</v>
      </c>
      <c r="F39" s="90">
        <v>1</v>
      </c>
      <c r="G39" s="91">
        <v>1</v>
      </c>
      <c r="H39" s="90">
        <v>1</v>
      </c>
    </row>
    <row r="40" spans="1:22" ht="16" customHeight="1">
      <c r="B40" s="96" t="s">
        <v>263</v>
      </c>
      <c r="C40" s="91">
        <v>1</v>
      </c>
      <c r="D40" s="90">
        <v>1</v>
      </c>
      <c r="E40" s="91">
        <v>1</v>
      </c>
      <c r="F40" s="90">
        <v>1</v>
      </c>
      <c r="G40" s="91">
        <v>1</v>
      </c>
      <c r="H40" s="90">
        <v>1</v>
      </c>
    </row>
    <row r="41" spans="1:22" ht="16" customHeight="1">
      <c r="B41" s="96" t="s">
        <v>264</v>
      </c>
      <c r="C41" s="91">
        <v>1</v>
      </c>
      <c r="D41" s="90">
        <v>1</v>
      </c>
      <c r="E41" s="91">
        <v>1</v>
      </c>
      <c r="F41" s="90">
        <v>1</v>
      </c>
      <c r="G41" s="91">
        <v>1</v>
      </c>
      <c r="H41" s="90">
        <v>1</v>
      </c>
    </row>
    <row r="42" spans="1:22" ht="16" customHeight="1">
      <c r="B42" s="96" t="s">
        <v>265</v>
      </c>
      <c r="C42" s="91">
        <v>1</v>
      </c>
      <c r="D42" s="90">
        <v>1</v>
      </c>
      <c r="E42" s="91">
        <v>1</v>
      </c>
      <c r="F42" s="90">
        <v>1</v>
      </c>
      <c r="G42" s="91">
        <v>1</v>
      </c>
      <c r="H42" s="90">
        <v>1</v>
      </c>
    </row>
    <row r="43" spans="1:22" ht="16" customHeight="1">
      <c r="A43" s="355"/>
      <c r="B43" s="355"/>
      <c r="C43" s="355"/>
      <c r="D43" s="355"/>
      <c r="E43" s="355"/>
      <c r="F43" s="355"/>
      <c r="G43" s="355"/>
      <c r="H43" s="355"/>
      <c r="I43" s="355"/>
      <c r="J43" s="355"/>
      <c r="K43" s="355"/>
      <c r="L43" s="355"/>
    </row>
    <row r="44" spans="1:22" ht="22" customHeight="1">
      <c r="B44" s="354" t="s">
        <v>266</v>
      </c>
    </row>
    <row r="45" spans="1:22" ht="16" customHeight="1">
      <c r="B45" s="20"/>
    </row>
    <row r="46" spans="1:22" ht="16" customHeight="1">
      <c r="B46" s="374" t="s">
        <v>267</v>
      </c>
      <c r="C46" s="374"/>
      <c r="D46" s="374"/>
      <c r="E46" s="374"/>
      <c r="F46" s="374"/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74"/>
      <c r="R46" s="374"/>
      <c r="S46" s="374"/>
      <c r="T46" s="374"/>
      <c r="U46" s="374"/>
      <c r="V46" s="374"/>
    </row>
    <row r="47" spans="1:22" ht="16" customHeight="1">
      <c r="B47" s="78"/>
      <c r="C47" s="375" t="s">
        <v>65</v>
      </c>
      <c r="D47" s="376"/>
      <c r="E47" s="376"/>
      <c r="F47" s="376"/>
      <c r="G47" s="375" t="s">
        <v>66</v>
      </c>
      <c r="H47" s="376"/>
      <c r="I47" s="376"/>
      <c r="J47" s="376"/>
      <c r="K47" s="397" t="s">
        <v>67</v>
      </c>
      <c r="L47" s="398"/>
      <c r="M47" s="398"/>
      <c r="N47" s="398"/>
      <c r="O47" s="397" t="s">
        <v>68</v>
      </c>
      <c r="P47" s="398"/>
      <c r="Q47" s="398"/>
      <c r="R47" s="398"/>
      <c r="S47" s="397" t="s">
        <v>69</v>
      </c>
      <c r="T47" s="398"/>
      <c r="U47" s="398"/>
      <c r="V47" s="398"/>
    </row>
    <row r="48" spans="1:22" ht="16" customHeight="1">
      <c r="B48" s="84"/>
      <c r="C48" s="393" t="s">
        <v>248</v>
      </c>
      <c r="D48" s="395"/>
      <c r="E48" s="394" t="s">
        <v>249</v>
      </c>
      <c r="F48" s="394"/>
      <c r="G48" s="393" t="s">
        <v>248</v>
      </c>
      <c r="H48" s="395"/>
      <c r="I48" s="394" t="s">
        <v>249</v>
      </c>
      <c r="J48" s="394"/>
      <c r="K48" s="393" t="s">
        <v>248</v>
      </c>
      <c r="L48" s="395"/>
      <c r="M48" s="394" t="s">
        <v>249</v>
      </c>
      <c r="N48" s="394"/>
      <c r="O48" s="393" t="s">
        <v>248</v>
      </c>
      <c r="P48" s="395"/>
      <c r="Q48" s="394" t="s">
        <v>249</v>
      </c>
      <c r="R48" s="394"/>
      <c r="S48" s="393" t="s">
        <v>250</v>
      </c>
      <c r="T48" s="395"/>
      <c r="U48" s="394" t="s">
        <v>249</v>
      </c>
      <c r="V48" s="394"/>
    </row>
    <row r="49" spans="2:22" ht="16" customHeight="1">
      <c r="B49" s="24"/>
      <c r="C49" s="116" t="s">
        <v>102</v>
      </c>
      <c r="D49" s="118" t="s">
        <v>268</v>
      </c>
      <c r="E49" s="117" t="s">
        <v>102</v>
      </c>
      <c r="F49" s="117" t="s">
        <v>268</v>
      </c>
      <c r="G49" s="116" t="s">
        <v>102</v>
      </c>
      <c r="H49" s="118" t="s">
        <v>268</v>
      </c>
      <c r="I49" s="117" t="s">
        <v>102</v>
      </c>
      <c r="J49" s="117" t="s">
        <v>268</v>
      </c>
      <c r="K49" s="116" t="s">
        <v>102</v>
      </c>
      <c r="L49" s="118" t="s">
        <v>268</v>
      </c>
      <c r="M49" s="117" t="s">
        <v>102</v>
      </c>
      <c r="N49" s="117" t="s">
        <v>268</v>
      </c>
      <c r="O49" s="116" t="s">
        <v>102</v>
      </c>
      <c r="P49" s="118" t="s">
        <v>268</v>
      </c>
      <c r="Q49" s="117" t="s">
        <v>102</v>
      </c>
      <c r="R49" s="117" t="s">
        <v>268</v>
      </c>
      <c r="S49" s="116" t="s">
        <v>102</v>
      </c>
      <c r="T49" s="118" t="s">
        <v>268</v>
      </c>
      <c r="U49" s="117" t="s">
        <v>102</v>
      </c>
      <c r="V49" s="117" t="s">
        <v>268</v>
      </c>
    </row>
    <row r="50" spans="2:22" ht="16" customHeight="1">
      <c r="B50" s="105" t="s">
        <v>252</v>
      </c>
      <c r="C50" s="109">
        <v>0</v>
      </c>
      <c r="D50" s="114">
        <f>IFERROR(C50/$C$54*100,0)</f>
        <v>0</v>
      </c>
      <c r="E50" s="106">
        <v>0</v>
      </c>
      <c r="F50" s="107">
        <f>IFERROR(E50/$C$54*100,0)</f>
        <v>0</v>
      </c>
      <c r="G50" s="109">
        <v>0</v>
      </c>
      <c r="H50" s="114">
        <f>IFERROR(G50/$G$54*100,0)</f>
        <v>0</v>
      </c>
      <c r="I50" s="106">
        <v>0</v>
      </c>
      <c r="J50" s="107">
        <f>IFERROR(I50/$G$54*100,0)</f>
        <v>0</v>
      </c>
      <c r="K50" s="109">
        <v>0</v>
      </c>
      <c r="L50" s="114">
        <f t="shared" ref="L50:L51" si="37">IFERROR(K50/$K$54*100,0)</f>
        <v>0</v>
      </c>
      <c r="M50" s="106">
        <v>0</v>
      </c>
      <c r="N50" s="107">
        <f t="shared" ref="N50:N51" si="38">IFERROR(M50/$K$54*100,0)</f>
        <v>0</v>
      </c>
      <c r="O50" s="109">
        <v>0</v>
      </c>
      <c r="P50" s="114">
        <f>IFERROR(O50/$O$54*100,0)</f>
        <v>0</v>
      </c>
      <c r="Q50" s="106">
        <v>0</v>
      </c>
      <c r="R50" s="107">
        <f>IFERROR(Q50/$O$54*100,0)</f>
        <v>0</v>
      </c>
      <c r="S50" s="109">
        <v>0</v>
      </c>
      <c r="T50" s="114">
        <f>IFERROR(S50/$S$54*100,0)</f>
        <v>0</v>
      </c>
      <c r="U50" s="106">
        <v>0</v>
      </c>
      <c r="V50" s="107">
        <f>IFERROR(U50/$S$54*100,0)</f>
        <v>0</v>
      </c>
    </row>
    <row r="51" spans="2:22" ht="16" customHeight="1">
      <c r="B51" s="105" t="s">
        <v>253</v>
      </c>
      <c r="C51" s="109">
        <v>1</v>
      </c>
      <c r="D51" s="114">
        <f t="shared" ref="D51:D52" si="39">IFERROR(C51/$C$54*100,0)</f>
        <v>11.111111111111111</v>
      </c>
      <c r="E51" s="106">
        <v>0</v>
      </c>
      <c r="F51" s="107">
        <f t="shared" ref="F51:F52" si="40">IFERROR(E51/$C$54*100,0)</f>
        <v>0</v>
      </c>
      <c r="G51" s="109">
        <v>1</v>
      </c>
      <c r="H51" s="114">
        <f t="shared" ref="H51:H52" si="41">IFERROR(G51/$G$54*100,0)</f>
        <v>12.5</v>
      </c>
      <c r="I51" s="106">
        <v>0</v>
      </c>
      <c r="J51" s="107">
        <f t="shared" ref="J51:J52" si="42">IFERROR(I51/$G$54*100,0)</f>
        <v>0</v>
      </c>
      <c r="K51" s="109">
        <v>0</v>
      </c>
      <c r="L51" s="114">
        <f t="shared" si="37"/>
        <v>0</v>
      </c>
      <c r="M51" s="106">
        <v>0</v>
      </c>
      <c r="N51" s="107">
        <f t="shared" si="38"/>
        <v>0</v>
      </c>
      <c r="O51" s="109">
        <v>0</v>
      </c>
      <c r="P51" s="114">
        <f t="shared" ref="P51:P53" si="43">IFERROR(O51/$O$54*100,0)</f>
        <v>0</v>
      </c>
      <c r="Q51" s="106">
        <v>0</v>
      </c>
      <c r="R51" s="107">
        <f>IFERROR(Q51/$O$54*100,0)</f>
        <v>0</v>
      </c>
      <c r="S51" s="109">
        <v>0</v>
      </c>
      <c r="T51" s="114">
        <f t="shared" ref="T51:T53" si="44">IFERROR(S51/$S$54*100,0)</f>
        <v>0</v>
      </c>
      <c r="U51" s="106">
        <v>0</v>
      </c>
      <c r="V51" s="107">
        <f t="shared" ref="V51:V53" si="45">IFERROR(U51/$S$54*100,0)</f>
        <v>0</v>
      </c>
    </row>
    <row r="52" spans="2:22" ht="16" customHeight="1">
      <c r="B52" s="105" t="s">
        <v>254</v>
      </c>
      <c r="C52" s="109">
        <v>4</v>
      </c>
      <c r="D52" s="114">
        <f t="shared" si="39"/>
        <v>44.444444444444443</v>
      </c>
      <c r="E52" s="106">
        <v>4</v>
      </c>
      <c r="F52" s="107">
        <f t="shared" si="40"/>
        <v>44.444444444444443</v>
      </c>
      <c r="G52" s="109">
        <v>4</v>
      </c>
      <c r="H52" s="114">
        <f t="shared" si="41"/>
        <v>50</v>
      </c>
      <c r="I52" s="106">
        <v>3</v>
      </c>
      <c r="J52" s="107">
        <f t="shared" si="42"/>
        <v>37.5</v>
      </c>
      <c r="K52" s="109">
        <v>6</v>
      </c>
      <c r="L52" s="114">
        <f>IFERROR(K52/$K$54*100,0)</f>
        <v>66.666666666666657</v>
      </c>
      <c r="M52" s="106">
        <v>3</v>
      </c>
      <c r="N52" s="107">
        <f>IFERROR(M52/$K$54*100,0)</f>
        <v>33.333333333333329</v>
      </c>
      <c r="O52" s="109">
        <v>6</v>
      </c>
      <c r="P52" s="114">
        <f t="shared" si="43"/>
        <v>75</v>
      </c>
      <c r="Q52" s="106">
        <v>2</v>
      </c>
      <c r="R52" s="107">
        <f>IFERROR(Q52/$O$54*100,0)</f>
        <v>25</v>
      </c>
      <c r="S52" s="109">
        <v>6</v>
      </c>
      <c r="T52" s="114">
        <f t="shared" si="44"/>
        <v>75</v>
      </c>
      <c r="U52" s="106">
        <v>2</v>
      </c>
      <c r="V52" s="107">
        <f t="shared" si="45"/>
        <v>25</v>
      </c>
    </row>
    <row r="53" spans="2:22" ht="16" customHeight="1">
      <c r="B53" s="124" t="s">
        <v>255</v>
      </c>
      <c r="C53" s="110">
        <f t="shared" ref="C53" si="46">SUM(C50:C52)</f>
        <v>5</v>
      </c>
      <c r="D53" s="126">
        <f>IFERROR(C53/$C$54*100,0)</f>
        <v>55.555555555555557</v>
      </c>
      <c r="E53" s="108">
        <f t="shared" ref="E53" si="47">SUM(E50:E52)</f>
        <v>4</v>
      </c>
      <c r="F53" s="125">
        <f>IFERROR(E53/$C$54*100,0)</f>
        <v>44.444444444444443</v>
      </c>
      <c r="G53" s="110">
        <f t="shared" ref="G53" si="48">SUM(G50:G52)</f>
        <v>5</v>
      </c>
      <c r="H53" s="126">
        <f>IFERROR(G53/$G$54*100,0)</f>
        <v>62.5</v>
      </c>
      <c r="I53" s="108">
        <f t="shared" ref="I53" si="49">SUM(I50:I52)</f>
        <v>3</v>
      </c>
      <c r="J53" s="125">
        <f>IFERROR(I53/$G$54*100,0)</f>
        <v>37.5</v>
      </c>
      <c r="K53" s="110">
        <f t="shared" ref="K53" si="50">SUM(K50:K52)</f>
        <v>6</v>
      </c>
      <c r="L53" s="126">
        <f>IFERROR(K53/$K$54*100,0)</f>
        <v>66.666666666666657</v>
      </c>
      <c r="M53" s="108">
        <f t="shared" ref="M53" si="51">SUM(M50:M52)</f>
        <v>3</v>
      </c>
      <c r="N53" s="125">
        <f>IFERROR(M53/$K$54*100,0)</f>
        <v>33.333333333333329</v>
      </c>
      <c r="O53" s="110">
        <f t="shared" ref="O53" si="52">SUM(O50:O52)</f>
        <v>6</v>
      </c>
      <c r="P53" s="126">
        <f t="shared" si="43"/>
        <v>75</v>
      </c>
      <c r="Q53" s="108">
        <f t="shared" ref="Q53" si="53">SUM(Q50:Q52)</f>
        <v>2</v>
      </c>
      <c r="R53" s="125">
        <f>IFERROR(Q53/$O$54*100,0)</f>
        <v>25</v>
      </c>
      <c r="S53" s="110">
        <f t="shared" ref="S53:U53" si="54">SUM(S50:S52)</f>
        <v>6</v>
      </c>
      <c r="T53" s="126">
        <f t="shared" si="44"/>
        <v>75</v>
      </c>
      <c r="U53" s="108">
        <f t="shared" si="54"/>
        <v>2</v>
      </c>
      <c r="V53" s="125">
        <f t="shared" si="45"/>
        <v>25</v>
      </c>
    </row>
    <row r="54" spans="2:22" ht="16" customHeight="1" thickBot="1">
      <c r="B54" s="127" t="s">
        <v>269</v>
      </c>
      <c r="C54" s="402">
        <f>C53+E53</f>
        <v>9</v>
      </c>
      <c r="D54" s="403"/>
      <c r="E54" s="403"/>
      <c r="F54" s="403"/>
      <c r="G54" s="402">
        <f>G53+I53</f>
        <v>8</v>
      </c>
      <c r="H54" s="403"/>
      <c r="I54" s="403"/>
      <c r="J54" s="403"/>
      <c r="K54" s="402">
        <f>K53+M53</f>
        <v>9</v>
      </c>
      <c r="L54" s="403"/>
      <c r="M54" s="403"/>
      <c r="N54" s="403"/>
      <c r="O54" s="402">
        <f>O53+Q53</f>
        <v>8</v>
      </c>
      <c r="P54" s="403"/>
      <c r="Q54" s="403"/>
      <c r="R54" s="403"/>
      <c r="S54" s="402">
        <f>S53+U53</f>
        <v>8</v>
      </c>
      <c r="T54" s="403"/>
      <c r="U54" s="403"/>
      <c r="V54" s="403"/>
    </row>
    <row r="55" spans="2:22" ht="16" customHeight="1">
      <c r="C55" s="21"/>
      <c r="D55" s="22" t="s">
        <v>270</v>
      </c>
      <c r="G55" s="21"/>
      <c r="H55" s="22" t="s">
        <v>270</v>
      </c>
      <c r="K55" s="21"/>
      <c r="L55" s="22" t="s">
        <v>270</v>
      </c>
      <c r="O55" s="21"/>
      <c r="P55" s="22" t="s">
        <v>270</v>
      </c>
      <c r="S55" s="21"/>
      <c r="T55" s="23"/>
      <c r="U55" s="21"/>
      <c r="V55" s="21"/>
    </row>
    <row r="56" spans="2:22" ht="16" customHeight="1">
      <c r="B56" s="374" t="s">
        <v>271</v>
      </c>
      <c r="C56" s="374"/>
      <c r="D56" s="374"/>
      <c r="E56" s="374"/>
      <c r="F56" s="374"/>
      <c r="G56" s="374"/>
      <c r="H56" s="374"/>
      <c r="I56" s="374"/>
      <c r="J56" s="374"/>
      <c r="K56" s="374"/>
      <c r="L56" s="374"/>
      <c r="M56" s="374"/>
      <c r="N56" s="374"/>
      <c r="O56" s="374"/>
      <c r="P56" s="374"/>
      <c r="Q56" s="374"/>
      <c r="R56" s="374"/>
      <c r="S56" s="374"/>
      <c r="T56" s="374"/>
      <c r="U56" s="374"/>
      <c r="V56" s="374"/>
    </row>
    <row r="57" spans="2:22" ht="16" customHeight="1">
      <c r="B57" s="78"/>
      <c r="C57" s="375" t="s">
        <v>66</v>
      </c>
      <c r="D57" s="376"/>
      <c r="E57" s="376"/>
      <c r="F57" s="376"/>
      <c r="G57" s="375" t="s">
        <v>66</v>
      </c>
      <c r="H57" s="376"/>
      <c r="I57" s="376"/>
      <c r="J57" s="376"/>
      <c r="K57" s="397" t="s">
        <v>67</v>
      </c>
      <c r="L57" s="398"/>
      <c r="M57" s="398"/>
      <c r="N57" s="401"/>
      <c r="O57" s="397" t="s">
        <v>68</v>
      </c>
      <c r="P57" s="398"/>
      <c r="Q57" s="398"/>
      <c r="R57" s="401"/>
      <c r="S57" s="398" t="s">
        <v>69</v>
      </c>
      <c r="T57" s="398"/>
      <c r="U57" s="398"/>
      <c r="V57" s="398"/>
    </row>
    <row r="58" spans="2:22" ht="16" customHeight="1">
      <c r="C58" s="393" t="s">
        <v>248</v>
      </c>
      <c r="D58" s="394"/>
      <c r="E58" s="393" t="s">
        <v>249</v>
      </c>
      <c r="F58" s="395"/>
      <c r="G58" s="393" t="s">
        <v>248</v>
      </c>
      <c r="H58" s="394"/>
      <c r="I58" s="393" t="s">
        <v>249</v>
      </c>
      <c r="J58" s="395"/>
      <c r="K58" s="393" t="s">
        <v>248</v>
      </c>
      <c r="L58" s="394"/>
      <c r="M58" s="393" t="s">
        <v>249</v>
      </c>
      <c r="N58" s="395"/>
      <c r="O58" s="393" t="s">
        <v>248</v>
      </c>
      <c r="P58" s="394"/>
      <c r="Q58" s="393" t="s">
        <v>249</v>
      </c>
      <c r="R58" s="395"/>
      <c r="S58" s="394" t="s">
        <v>250</v>
      </c>
      <c r="T58" s="394"/>
      <c r="U58" s="393" t="s">
        <v>249</v>
      </c>
      <c r="V58" s="394"/>
    </row>
    <row r="59" spans="2:22" ht="16" customHeight="1">
      <c r="B59" s="115" t="s">
        <v>272</v>
      </c>
      <c r="C59" s="116" t="s">
        <v>102</v>
      </c>
      <c r="D59" s="117" t="s">
        <v>268</v>
      </c>
      <c r="E59" s="116" t="s">
        <v>102</v>
      </c>
      <c r="F59" s="118" t="s">
        <v>268</v>
      </c>
      <c r="G59" s="116" t="s">
        <v>102</v>
      </c>
      <c r="H59" s="117" t="s">
        <v>268</v>
      </c>
      <c r="I59" s="116" t="s">
        <v>102</v>
      </c>
      <c r="J59" s="118" t="s">
        <v>268</v>
      </c>
      <c r="K59" s="116" t="s">
        <v>102</v>
      </c>
      <c r="L59" s="117" t="s">
        <v>268</v>
      </c>
      <c r="M59" s="116" t="s">
        <v>102</v>
      </c>
      <c r="N59" s="118" t="s">
        <v>268</v>
      </c>
      <c r="O59" s="116" t="s">
        <v>102</v>
      </c>
      <c r="P59" s="117" t="s">
        <v>268</v>
      </c>
      <c r="Q59" s="116" t="s">
        <v>102</v>
      </c>
      <c r="R59" s="118" t="s">
        <v>268</v>
      </c>
      <c r="S59" s="117" t="s">
        <v>102</v>
      </c>
      <c r="T59" s="117" t="s">
        <v>268</v>
      </c>
      <c r="U59" s="116" t="s">
        <v>102</v>
      </c>
      <c r="V59" s="117" t="s">
        <v>268</v>
      </c>
    </row>
    <row r="60" spans="2:22" ht="16" customHeight="1">
      <c r="B60" s="105" t="s">
        <v>262</v>
      </c>
      <c r="C60" s="109">
        <v>4</v>
      </c>
      <c r="D60" s="107">
        <f>IFERROR(C60/$C$65*100,0)</f>
        <v>5.8823529411764701</v>
      </c>
      <c r="E60" s="109">
        <v>1</v>
      </c>
      <c r="F60" s="114">
        <f>IFERROR(E60/$C$65*100,0)</f>
        <v>1.4705882352941175</v>
      </c>
      <c r="G60" s="109">
        <v>4</v>
      </c>
      <c r="H60" s="107">
        <f>IFERROR(G60/$G$65*100,0)</f>
        <v>6.4516129032258061</v>
      </c>
      <c r="I60" s="109">
        <v>1</v>
      </c>
      <c r="J60" s="114">
        <f>IFERROR(I60/$G$65*100,0)</f>
        <v>1.6129032258064515</v>
      </c>
      <c r="K60" s="109">
        <v>4</v>
      </c>
      <c r="L60" s="107">
        <f>IFERROR(K60/$K$65*100,0)</f>
        <v>6.4516129032258061</v>
      </c>
      <c r="M60" s="109">
        <v>1</v>
      </c>
      <c r="N60" s="114">
        <f>IFERROR(M60/$K$65*100,0)</f>
        <v>1.6129032258064515</v>
      </c>
      <c r="O60" s="109">
        <v>3</v>
      </c>
      <c r="P60" s="107">
        <f>IFERROR(O60/$O$65*100,0)</f>
        <v>7.6923076923076925</v>
      </c>
      <c r="Q60" s="109">
        <v>1</v>
      </c>
      <c r="R60" s="114">
        <f>IFERROR(Q60/$O$65*100,0)</f>
        <v>2.5641025641025639</v>
      </c>
      <c r="S60" s="106">
        <v>3</v>
      </c>
      <c r="T60" s="107">
        <f>IFERROR(S60/$S$65*100,0)</f>
        <v>9.0909090909090917</v>
      </c>
      <c r="U60" s="109">
        <v>1</v>
      </c>
      <c r="V60" s="107">
        <f>IFERROR(U60/$S$65*100,0)</f>
        <v>3.0303030303030303</v>
      </c>
    </row>
    <row r="61" spans="2:22" ht="16" customHeight="1">
      <c r="B61" s="105" t="s">
        <v>263</v>
      </c>
      <c r="C61" s="109">
        <v>12</v>
      </c>
      <c r="D61" s="107">
        <f t="shared" ref="D61:D63" si="55">IFERROR(C61/$C$65*100,0)</f>
        <v>17.647058823529413</v>
      </c>
      <c r="E61" s="109">
        <v>5</v>
      </c>
      <c r="F61" s="114">
        <f t="shared" ref="F61:F63" si="56">IFERROR(E61/$C$65*100,0)</f>
        <v>7.3529411764705888</v>
      </c>
      <c r="G61" s="109">
        <v>10</v>
      </c>
      <c r="H61" s="107">
        <f>IFERROR(G61/$G$65*100,0)</f>
        <v>16.129032258064516</v>
      </c>
      <c r="I61" s="109">
        <v>4</v>
      </c>
      <c r="J61" s="114">
        <f t="shared" ref="J61:J63" si="57">IFERROR(I61/$G$65*100,0)</f>
        <v>6.4516129032258061</v>
      </c>
      <c r="K61" s="109">
        <v>9</v>
      </c>
      <c r="L61" s="107">
        <f t="shared" ref="L61:L63" si="58">IFERROR(K61/$K$65*100,0)</f>
        <v>14.516129032258066</v>
      </c>
      <c r="M61" s="109">
        <v>5</v>
      </c>
      <c r="N61" s="114">
        <f t="shared" ref="N61:N63" si="59">IFERROR(M61/$K$65*100,0)</f>
        <v>8.064516129032258</v>
      </c>
      <c r="O61" s="109">
        <v>4</v>
      </c>
      <c r="P61" s="107">
        <f t="shared" ref="P61:P63" si="60">IFERROR(O61/$O$65*100,0)</f>
        <v>10.256410256410255</v>
      </c>
      <c r="Q61" s="109">
        <v>6</v>
      </c>
      <c r="R61" s="114">
        <f t="shared" ref="R61:R63" si="61">IFERROR(Q61/$O$65*100,0)</f>
        <v>15.384615384615385</v>
      </c>
      <c r="S61" s="106">
        <v>5</v>
      </c>
      <c r="T61" s="107">
        <f t="shared" ref="T61:T64" si="62">IFERROR(S61/$S$65*100,0)</f>
        <v>15.151515151515152</v>
      </c>
      <c r="U61" s="109">
        <v>4</v>
      </c>
      <c r="V61" s="107">
        <f t="shared" ref="V61:V64" si="63">IFERROR(U61/$S$65*100,0)</f>
        <v>12.121212121212121</v>
      </c>
    </row>
    <row r="62" spans="2:22" ht="16" customHeight="1">
      <c r="B62" s="105" t="s">
        <v>264</v>
      </c>
      <c r="C62" s="109">
        <v>18</v>
      </c>
      <c r="D62" s="107">
        <f t="shared" si="55"/>
        <v>26.47058823529412</v>
      </c>
      <c r="E62" s="109">
        <v>18</v>
      </c>
      <c r="F62" s="114">
        <f t="shared" si="56"/>
        <v>26.47058823529412</v>
      </c>
      <c r="G62" s="109">
        <v>17</v>
      </c>
      <c r="H62" s="107">
        <f t="shared" ref="H62:H63" si="64">IFERROR(G62/$G$65*100,0)</f>
        <v>27.419354838709676</v>
      </c>
      <c r="I62" s="109">
        <v>18</v>
      </c>
      <c r="J62" s="114">
        <f t="shared" si="57"/>
        <v>29.032258064516132</v>
      </c>
      <c r="K62" s="109">
        <v>20</v>
      </c>
      <c r="L62" s="107">
        <f t="shared" si="58"/>
        <v>32.258064516129032</v>
      </c>
      <c r="M62" s="109">
        <v>20</v>
      </c>
      <c r="N62" s="114">
        <f t="shared" si="59"/>
        <v>32.258064516129032</v>
      </c>
      <c r="O62" s="109">
        <v>12</v>
      </c>
      <c r="P62" s="107">
        <f t="shared" si="60"/>
        <v>30.76923076923077</v>
      </c>
      <c r="Q62" s="109">
        <v>10</v>
      </c>
      <c r="R62" s="114">
        <f t="shared" si="61"/>
        <v>25.641025641025639</v>
      </c>
      <c r="S62" s="106">
        <v>9</v>
      </c>
      <c r="T62" s="107">
        <f t="shared" si="62"/>
        <v>27.27272727272727</v>
      </c>
      <c r="U62" s="109">
        <v>8</v>
      </c>
      <c r="V62" s="107">
        <f t="shared" si="63"/>
        <v>24.242424242424242</v>
      </c>
    </row>
    <row r="63" spans="2:22" ht="16" customHeight="1">
      <c r="B63" s="105" t="s">
        <v>265</v>
      </c>
      <c r="C63" s="109">
        <v>3</v>
      </c>
      <c r="D63" s="107">
        <f t="shared" si="55"/>
        <v>4.4117647058823533</v>
      </c>
      <c r="E63" s="109">
        <v>7</v>
      </c>
      <c r="F63" s="114">
        <f t="shared" si="56"/>
        <v>10.294117647058822</v>
      </c>
      <c r="G63" s="109">
        <v>2</v>
      </c>
      <c r="H63" s="107">
        <f t="shared" si="64"/>
        <v>3.225806451612903</v>
      </c>
      <c r="I63" s="109">
        <v>6</v>
      </c>
      <c r="J63" s="114">
        <f t="shared" si="57"/>
        <v>9.67741935483871</v>
      </c>
      <c r="K63" s="109">
        <v>0</v>
      </c>
      <c r="L63" s="107">
        <f t="shared" si="58"/>
        <v>0</v>
      </c>
      <c r="M63" s="109">
        <v>3</v>
      </c>
      <c r="N63" s="114">
        <f t="shared" si="59"/>
        <v>4.838709677419355</v>
      </c>
      <c r="O63" s="109">
        <v>0</v>
      </c>
      <c r="P63" s="107">
        <f t="shared" si="60"/>
        <v>0</v>
      </c>
      <c r="Q63" s="109">
        <v>3</v>
      </c>
      <c r="R63" s="114">
        <f t="shared" si="61"/>
        <v>7.6923076923076925</v>
      </c>
      <c r="S63" s="106">
        <v>0</v>
      </c>
      <c r="T63" s="107">
        <f t="shared" si="62"/>
        <v>0</v>
      </c>
      <c r="U63" s="109">
        <v>3</v>
      </c>
      <c r="V63" s="107">
        <f t="shared" si="63"/>
        <v>9.0909090909090917</v>
      </c>
    </row>
    <row r="64" spans="2:22" ht="16" customHeight="1">
      <c r="B64" s="124" t="s">
        <v>255</v>
      </c>
      <c r="C64" s="110">
        <f>SUM(C60:C63)</f>
        <v>37</v>
      </c>
      <c r="D64" s="125">
        <f>IFERROR(C64/$C$65*100,0)</f>
        <v>54.411764705882348</v>
      </c>
      <c r="E64" s="110">
        <f>SUM(E60:E63)</f>
        <v>31</v>
      </c>
      <c r="F64" s="126">
        <f>IFERROR(E64/$C$65*100,0)</f>
        <v>45.588235294117645</v>
      </c>
      <c r="G64" s="110">
        <f>SUM(G60:G63)</f>
        <v>33</v>
      </c>
      <c r="H64" s="125">
        <f>IFERROR(G64/$G$65*100,0)</f>
        <v>53.225806451612897</v>
      </c>
      <c r="I64" s="110">
        <f>SUM(I60:I63)</f>
        <v>29</v>
      </c>
      <c r="J64" s="126">
        <f>IFERROR(I64/$G$65*100,0)</f>
        <v>46.774193548387096</v>
      </c>
      <c r="K64" s="110">
        <f>SUM(K60:K63)</f>
        <v>33</v>
      </c>
      <c r="L64" s="125">
        <f>IFERROR(K64/$K$65*100,0)</f>
        <v>53.225806451612897</v>
      </c>
      <c r="M64" s="110">
        <f>SUM(M60:M63)</f>
        <v>29</v>
      </c>
      <c r="N64" s="126">
        <f>IFERROR(M64/$K$65*100,0)</f>
        <v>46.774193548387096</v>
      </c>
      <c r="O64" s="110">
        <f>SUM(O60:O63)</f>
        <v>19</v>
      </c>
      <c r="P64" s="125">
        <f>IFERROR(O64/$K$65*100,0)</f>
        <v>30.64516129032258</v>
      </c>
      <c r="Q64" s="110">
        <f>SUM(Q60:Q63)</f>
        <v>20</v>
      </c>
      <c r="R64" s="126">
        <f>IFERROR(Q64/$K$65*100,0)</f>
        <v>32.258064516129032</v>
      </c>
      <c r="S64" s="108">
        <f>SUM(S60:S63)</f>
        <v>17</v>
      </c>
      <c r="T64" s="125">
        <f t="shared" si="62"/>
        <v>51.515151515151516</v>
      </c>
      <c r="U64" s="110">
        <f>SUM(U60:U63)</f>
        <v>16</v>
      </c>
      <c r="V64" s="125">
        <f t="shared" si="63"/>
        <v>48.484848484848484</v>
      </c>
    </row>
    <row r="65" spans="2:22" ht="16" customHeight="1" thickBot="1">
      <c r="B65" s="127" t="s">
        <v>269</v>
      </c>
      <c r="C65" s="402">
        <f>C64+E64</f>
        <v>68</v>
      </c>
      <c r="D65" s="403"/>
      <c r="E65" s="403"/>
      <c r="F65" s="404"/>
      <c r="G65" s="402">
        <f>G64+I64</f>
        <v>62</v>
      </c>
      <c r="H65" s="403"/>
      <c r="I65" s="403"/>
      <c r="J65" s="404"/>
      <c r="K65" s="402">
        <f>K64+M64</f>
        <v>62</v>
      </c>
      <c r="L65" s="403"/>
      <c r="M65" s="403"/>
      <c r="N65" s="404"/>
      <c r="O65" s="405">
        <f>O64+Q64</f>
        <v>39</v>
      </c>
      <c r="P65" s="406"/>
      <c r="Q65" s="406"/>
      <c r="R65" s="407"/>
      <c r="S65" s="403">
        <f>S64+U64</f>
        <v>33</v>
      </c>
      <c r="T65" s="403"/>
      <c r="U65" s="403"/>
      <c r="V65" s="403"/>
    </row>
    <row r="66" spans="2:22" ht="16" customHeight="1"/>
    <row r="67" spans="2:22" ht="16" customHeight="1">
      <c r="B67" s="60" t="s">
        <v>273</v>
      </c>
    </row>
    <row r="68" spans="2:22" ht="16" customHeight="1">
      <c r="B68" s="60" t="s">
        <v>274</v>
      </c>
    </row>
    <row r="69" spans="2:22" ht="16" customHeight="1">
      <c r="B69" s="60" t="s">
        <v>275</v>
      </c>
    </row>
    <row r="70" spans="2:22" ht="16" customHeight="1">
      <c r="B70" s="60" t="s">
        <v>276</v>
      </c>
    </row>
    <row r="71" spans="2:22" ht="16" customHeight="1">
      <c r="B71" s="60" t="s">
        <v>277</v>
      </c>
    </row>
    <row r="72" spans="2:22" ht="16" customHeight="1">
      <c r="B72" s="60"/>
    </row>
    <row r="73" spans="2:22" ht="16" customHeight="1">
      <c r="B73" s="354" t="s">
        <v>278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</row>
    <row r="74" spans="2:22" ht="16" customHeight="1">
      <c r="B74" s="111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</row>
    <row r="75" spans="2:22" ht="16" customHeight="1">
      <c r="B75" s="112" t="s">
        <v>279</v>
      </c>
      <c r="C75" s="113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</row>
    <row r="76" spans="2:22" ht="16" customHeight="1">
      <c r="B76" s="122"/>
      <c r="C76" s="120" t="s">
        <v>65</v>
      </c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</row>
    <row r="77" spans="2:22" ht="16" customHeight="1">
      <c r="B77" s="123" t="s">
        <v>280</v>
      </c>
      <c r="C77" s="93" t="s">
        <v>268</v>
      </c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</row>
    <row r="78" spans="2:22" ht="16" customHeight="1">
      <c r="B78" s="96" t="s">
        <v>281</v>
      </c>
      <c r="C78" s="91">
        <v>0.39726027397260272</v>
      </c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</row>
    <row r="79" spans="2:22" ht="16" customHeight="1">
      <c r="B79" s="96" t="s">
        <v>282</v>
      </c>
      <c r="C79" s="91">
        <v>5.4794520547945202E-2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</row>
    <row r="80" spans="2:22" ht="16" customHeight="1">
      <c r="B80" s="96" t="s">
        <v>283</v>
      </c>
      <c r="C80" s="91">
        <v>4.1095890410958902E-2</v>
      </c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</row>
    <row r="81" spans="2:20" ht="16" customHeight="1">
      <c r="B81" s="96" t="s">
        <v>284</v>
      </c>
      <c r="C81" s="91">
        <v>1.3698630136986301E-2</v>
      </c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</row>
    <row r="82" spans="2:20" ht="16" customHeight="1">
      <c r="B82" s="96" t="s">
        <v>285</v>
      </c>
      <c r="C82" s="91">
        <v>5.4794520547945202E-2</v>
      </c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</row>
    <row r="83" spans="2:20" ht="16" customHeight="1">
      <c r="B83" s="96" t="s">
        <v>286</v>
      </c>
      <c r="C83" s="91">
        <v>1.3698630136986301E-2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</row>
    <row r="84" spans="2:20" ht="16" customHeight="1">
      <c r="B84" s="96" t="s">
        <v>310</v>
      </c>
      <c r="C84" s="91">
        <v>1.3698630136986301E-2</v>
      </c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</row>
    <row r="85" spans="2:20" ht="16" customHeight="1">
      <c r="B85" s="96" t="s">
        <v>287</v>
      </c>
      <c r="C85" s="91">
        <v>5.4794520547945202E-2</v>
      </c>
      <c r="G85" s="19"/>
      <c r="K85" s="19"/>
    </row>
    <row r="86" spans="2:20" ht="16" customHeight="1">
      <c r="B86" s="96" t="s">
        <v>288</v>
      </c>
      <c r="C86" s="91">
        <v>1.3698630136986301E-2</v>
      </c>
      <c r="G86" s="19"/>
      <c r="K86" s="19"/>
    </row>
    <row r="87" spans="2:20" ht="16" customHeight="1">
      <c r="B87" s="96" t="s">
        <v>289</v>
      </c>
      <c r="C87" s="91">
        <v>6.8493150684931503E-2</v>
      </c>
      <c r="G87" s="19"/>
      <c r="K87" s="19"/>
    </row>
    <row r="88" spans="2:20" ht="16" customHeight="1">
      <c r="B88" s="96" t="s">
        <v>290</v>
      </c>
      <c r="C88" s="91">
        <v>1.3698630136986301E-2</v>
      </c>
      <c r="G88" s="19"/>
      <c r="K88" s="19"/>
    </row>
    <row r="89" spans="2:20" ht="16" customHeight="1">
      <c r="B89" s="96" t="s">
        <v>291</v>
      </c>
      <c r="C89" s="91">
        <v>2.7397260273972601E-2</v>
      </c>
      <c r="G89" s="19"/>
      <c r="K89" s="19"/>
    </row>
    <row r="90" spans="2:20" ht="16" customHeight="1">
      <c r="B90" s="96" t="s">
        <v>292</v>
      </c>
      <c r="C90" s="91">
        <v>4.1095890410958902E-2</v>
      </c>
      <c r="G90" s="19"/>
      <c r="K90" s="19"/>
    </row>
    <row r="91" spans="2:20" ht="16" customHeight="1">
      <c r="B91" s="96" t="s">
        <v>293</v>
      </c>
      <c r="C91" s="91">
        <v>1.3698630136986301E-2</v>
      </c>
      <c r="G91" s="19"/>
      <c r="K91" s="19"/>
    </row>
    <row r="92" spans="2:20" ht="16" customHeight="1">
      <c r="B92" s="96" t="s">
        <v>294</v>
      </c>
      <c r="C92" s="91">
        <v>1.3698630136986301E-2</v>
      </c>
      <c r="G92" s="19"/>
      <c r="K92" s="19"/>
    </row>
    <row r="93" spans="2:20" ht="16" customHeight="1">
      <c r="B93" s="96" t="s">
        <v>295</v>
      </c>
      <c r="C93" s="91">
        <v>2.7397260273972601E-2</v>
      </c>
      <c r="G93" s="19"/>
      <c r="K93" s="19"/>
    </row>
    <row r="94" spans="2:20" ht="16" customHeight="1">
      <c r="B94" s="96" t="s">
        <v>296</v>
      </c>
      <c r="C94" s="91">
        <v>2.7397260273972601E-2</v>
      </c>
      <c r="G94" s="19"/>
      <c r="K94" s="19"/>
    </row>
    <row r="95" spans="2:20" ht="16" customHeight="1">
      <c r="B95" s="96" t="s">
        <v>297</v>
      </c>
      <c r="C95" s="91">
        <v>1.3698630136986301E-2</v>
      </c>
      <c r="G95" s="19"/>
      <c r="K95" s="19"/>
    </row>
    <row r="96" spans="2:20" ht="16" customHeight="1">
      <c r="B96" s="96" t="s">
        <v>298</v>
      </c>
      <c r="C96" s="91">
        <v>1.3698630136986301E-2</v>
      </c>
      <c r="G96" s="19"/>
      <c r="K96" s="19"/>
    </row>
    <row r="97" spans="2:11" ht="16" customHeight="1">
      <c r="B97" s="96" t="s">
        <v>311</v>
      </c>
      <c r="C97" s="91">
        <v>8.2191780821917804E-2</v>
      </c>
      <c r="G97" s="19"/>
      <c r="K97" s="19"/>
    </row>
    <row r="98" spans="2:11" ht="15.5">
      <c r="K98" s="19"/>
    </row>
    <row r="99" spans="2:11" ht="14.5">
      <c r="B99" s="60" t="s">
        <v>299</v>
      </c>
    </row>
  </sheetData>
  <mergeCells count="108">
    <mergeCell ref="C65:F65"/>
    <mergeCell ref="C48:D48"/>
    <mergeCell ref="E48:F48"/>
    <mergeCell ref="C54:F54"/>
    <mergeCell ref="C57:F57"/>
    <mergeCell ref="C58:D58"/>
    <mergeCell ref="E58:F58"/>
    <mergeCell ref="C24:F24"/>
    <mergeCell ref="C27:F27"/>
    <mergeCell ref="C28:D28"/>
    <mergeCell ref="E28:F28"/>
    <mergeCell ref="C34:F34"/>
    <mergeCell ref="B26:V26"/>
    <mergeCell ref="G27:J27"/>
    <mergeCell ref="K27:N27"/>
    <mergeCell ref="O27:R27"/>
    <mergeCell ref="S27:V27"/>
    <mergeCell ref="G65:J65"/>
    <mergeCell ref="K65:N65"/>
    <mergeCell ref="O65:R65"/>
    <mergeCell ref="S65:V65"/>
    <mergeCell ref="I58:J58"/>
    <mergeCell ref="K58:L58"/>
    <mergeCell ref="M58:N58"/>
    <mergeCell ref="E8:F8"/>
    <mergeCell ref="C14:F14"/>
    <mergeCell ref="C17:F17"/>
    <mergeCell ref="C18:D18"/>
    <mergeCell ref="E18:F18"/>
    <mergeCell ref="Q58:R58"/>
    <mergeCell ref="S58:T58"/>
    <mergeCell ref="U58:V58"/>
    <mergeCell ref="B56:V56"/>
    <mergeCell ref="G57:J57"/>
    <mergeCell ref="K57:N57"/>
    <mergeCell ref="O57:R57"/>
    <mergeCell ref="S57:V57"/>
    <mergeCell ref="S48:T48"/>
    <mergeCell ref="U48:V48"/>
    <mergeCell ref="G54:J54"/>
    <mergeCell ref="K54:N54"/>
    <mergeCell ref="O54:R54"/>
    <mergeCell ref="S54:V54"/>
    <mergeCell ref="G48:H48"/>
    <mergeCell ref="I48:J48"/>
    <mergeCell ref="K48:L48"/>
    <mergeCell ref="M48:N48"/>
    <mergeCell ref="G58:H58"/>
    <mergeCell ref="O58:P58"/>
    <mergeCell ref="O48:P48"/>
    <mergeCell ref="Q48:R48"/>
    <mergeCell ref="G37:H37"/>
    <mergeCell ref="B46:V46"/>
    <mergeCell ref="G47:J47"/>
    <mergeCell ref="K47:N47"/>
    <mergeCell ref="O47:R47"/>
    <mergeCell ref="S47:V47"/>
    <mergeCell ref="C37:D37"/>
    <mergeCell ref="E37:F37"/>
    <mergeCell ref="C47:F47"/>
    <mergeCell ref="Q28:R28"/>
    <mergeCell ref="S28:T28"/>
    <mergeCell ref="U28:V28"/>
    <mergeCell ref="G34:J34"/>
    <mergeCell ref="K34:N34"/>
    <mergeCell ref="O34:R34"/>
    <mergeCell ref="S34:V34"/>
    <mergeCell ref="G28:H28"/>
    <mergeCell ref="I28:J28"/>
    <mergeCell ref="K28:L28"/>
    <mergeCell ref="M28:N28"/>
    <mergeCell ref="O28:P28"/>
    <mergeCell ref="Q18:R18"/>
    <mergeCell ref="S18:T18"/>
    <mergeCell ref="U18:V18"/>
    <mergeCell ref="G24:J24"/>
    <mergeCell ref="K24:N24"/>
    <mergeCell ref="O24:R24"/>
    <mergeCell ref="S24:V24"/>
    <mergeCell ref="G18:H18"/>
    <mergeCell ref="I18:J18"/>
    <mergeCell ref="K18:L18"/>
    <mergeCell ref="M18:N18"/>
    <mergeCell ref="O18:P18"/>
    <mergeCell ref="B6:V6"/>
    <mergeCell ref="G7:J7"/>
    <mergeCell ref="K7:N7"/>
    <mergeCell ref="O7:R7"/>
    <mergeCell ref="S7:V7"/>
    <mergeCell ref="C7:F7"/>
    <mergeCell ref="B16:V16"/>
    <mergeCell ref="G17:J17"/>
    <mergeCell ref="K17:N17"/>
    <mergeCell ref="O17:R17"/>
    <mergeCell ref="S17:V17"/>
    <mergeCell ref="Q8:R8"/>
    <mergeCell ref="S8:T8"/>
    <mergeCell ref="U8:V8"/>
    <mergeCell ref="G14:J14"/>
    <mergeCell ref="K14:N14"/>
    <mergeCell ref="O14:R14"/>
    <mergeCell ref="S14:V14"/>
    <mergeCell ref="G8:H8"/>
    <mergeCell ref="I8:J8"/>
    <mergeCell ref="K8:L8"/>
    <mergeCell ref="M8:N8"/>
    <mergeCell ref="O8:P8"/>
    <mergeCell ref="C8:D8"/>
  </mergeCells>
  <phoneticPr fontId="24" type="noConversion"/>
  <pageMargins left="0.7" right="0.7" top="0.75" bottom="0.75" header="0.3" footer="0.3"/>
  <pageSetup paperSize="9" scale="3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BD923-13C7-44AF-A97E-355A670A50F7}">
  <sheetPr>
    <tabColor theme="7"/>
  </sheetPr>
  <dimension ref="B1:E13"/>
  <sheetViews>
    <sheetView showGridLines="0" zoomScaleNormal="100" workbookViewId="0">
      <selection activeCell="G7" sqref="G7"/>
    </sheetView>
  </sheetViews>
  <sheetFormatPr defaultColWidth="9.08203125" defaultRowHeight="12.5"/>
  <cols>
    <col min="1" max="1" width="3.08203125" style="3" customWidth="1"/>
    <col min="2" max="2" width="24.08203125" style="3" customWidth="1"/>
    <col min="3" max="3" width="15.25" style="3" customWidth="1"/>
    <col min="4" max="5" width="15.25" style="4" customWidth="1"/>
    <col min="6" max="6" width="26.08203125" style="3" customWidth="1"/>
    <col min="7" max="7" width="21.58203125" style="3" customWidth="1"/>
    <col min="8" max="8" width="42.83203125" style="3" customWidth="1"/>
    <col min="9" max="16384" width="9.08203125" style="3"/>
  </cols>
  <sheetData>
    <row r="1" spans="2:5" ht="48.65" customHeight="1">
      <c r="B1" s="61"/>
      <c r="C1" s="61"/>
    </row>
    <row r="2" spans="2:5" ht="30" customHeight="1">
      <c r="B2" s="63" t="s">
        <v>300</v>
      </c>
      <c r="C2" s="63"/>
    </row>
    <row r="3" spans="2:5" ht="14">
      <c r="B3" t="s">
        <v>301</v>
      </c>
      <c r="C3"/>
    </row>
    <row r="4" spans="2:5" ht="14.5">
      <c r="B4" s="60" t="s">
        <v>302</v>
      </c>
      <c r="C4" s="60"/>
    </row>
    <row r="5" spans="2:5" ht="44.15" customHeight="1">
      <c r="B5" s="408" t="s">
        <v>303</v>
      </c>
      <c r="C5" s="408"/>
      <c r="D5" s="408"/>
      <c r="E5" s="408"/>
    </row>
    <row r="6" spans="2:5" ht="30" customHeight="1">
      <c r="B6" s="409" t="s">
        <v>304</v>
      </c>
      <c r="C6" s="409"/>
      <c r="D6" s="409"/>
      <c r="E6" s="409"/>
    </row>
    <row r="8" spans="2:5" ht="16" customHeight="1">
      <c r="B8" s="65" t="s">
        <v>143</v>
      </c>
      <c r="C8" s="204" t="s">
        <v>65</v>
      </c>
      <c r="D8" s="204" t="s">
        <v>66</v>
      </c>
      <c r="E8" s="204" t="s">
        <v>67</v>
      </c>
    </row>
    <row r="9" spans="2:5" ht="16" customHeight="1">
      <c r="B9" s="143"/>
      <c r="C9" s="74" t="s">
        <v>305</v>
      </c>
      <c r="D9" s="74" t="s">
        <v>305</v>
      </c>
      <c r="E9" s="74" t="s">
        <v>305</v>
      </c>
    </row>
    <row r="10" spans="2:5" ht="16" customHeight="1">
      <c r="B10" s="81" t="s">
        <v>306</v>
      </c>
      <c r="C10" s="371">
        <v>334.44</v>
      </c>
      <c r="D10" s="205">
        <v>332.4</v>
      </c>
      <c r="E10" s="205">
        <v>342.7</v>
      </c>
    </row>
    <row r="11" spans="2:5" ht="16" customHeight="1">
      <c r="B11" s="81" t="s">
        <v>307</v>
      </c>
      <c r="C11" s="371">
        <v>340.8</v>
      </c>
      <c r="D11" s="205">
        <v>328.8</v>
      </c>
      <c r="E11" s="205">
        <v>330.8</v>
      </c>
    </row>
    <row r="12" spans="2:5" ht="16" customHeight="1">
      <c r="B12" s="203" t="s">
        <v>308</v>
      </c>
      <c r="C12" s="372">
        <v>-6.4</v>
      </c>
      <c r="D12" s="206">
        <v>3.6</v>
      </c>
      <c r="E12" s="206">
        <v>11.9</v>
      </c>
    </row>
    <row r="13" spans="2:5" ht="16" customHeight="1">
      <c r="E13" s="192"/>
    </row>
  </sheetData>
  <mergeCells count="2">
    <mergeCell ref="B5:E5"/>
    <mergeCell ref="B6:E6"/>
  </mergeCells>
  <phoneticPr fontId="24" type="noConversion"/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f34bd5c-ae83-4a16-9661-f09cf4c609f9" xsi:nil="true"/>
    <lcf76f155ced4ddcb4097134ff3c332f xmlns="1e2d6c40-afe5-459a-a331-e86a70a908c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7D4C679E852046A74A643FB623A3E6" ma:contentTypeVersion="13" ma:contentTypeDescription="Create a new document." ma:contentTypeScope="" ma:versionID="c497bf07f63aae5c023abb1732161dc5">
  <xsd:schema xmlns:xsd="http://www.w3.org/2001/XMLSchema" xmlns:xs="http://www.w3.org/2001/XMLSchema" xmlns:p="http://schemas.microsoft.com/office/2006/metadata/properties" xmlns:ns2="1e2d6c40-afe5-459a-a331-e86a70a908c5" xmlns:ns3="bf34bd5c-ae83-4a16-9661-f09cf4c609f9" targetNamespace="http://schemas.microsoft.com/office/2006/metadata/properties" ma:root="true" ma:fieldsID="c2eae502a0868033deef4a66facb9d9a" ns2:_="" ns3:_="">
    <xsd:import namespace="1e2d6c40-afe5-459a-a331-e86a70a908c5"/>
    <xsd:import namespace="bf34bd5c-ae83-4a16-9661-f09cf4c609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2d6c40-afe5-459a-a331-e86a70a908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f44901b-4ace-407a-8466-856f8c4dba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4bd5c-ae83-4a16-9661-f09cf4c609f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72ef11-aa72-434b-a49f-a00a0866a76f}" ma:internalName="TaxCatchAll" ma:showField="CatchAllData" ma:web="bf34bd5c-ae83-4a16-9661-f09cf4c609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F825F8-A829-4B46-B740-E42FBD31B887}">
  <ds:schemaRefs>
    <ds:schemaRef ds:uri="http://schemas.microsoft.com/office/2006/metadata/properties"/>
    <ds:schemaRef ds:uri="http://schemas.microsoft.com/office/infopath/2007/PartnerControls"/>
    <ds:schemaRef ds:uri="19f25271-192f-4999-8469-41be80ea5fd3"/>
    <ds:schemaRef ds:uri="57cac2fc-ae85-4dcd-8513-2df080e8f499"/>
  </ds:schemaRefs>
</ds:datastoreItem>
</file>

<file path=customXml/itemProps2.xml><?xml version="1.0" encoding="utf-8"?>
<ds:datastoreItem xmlns:ds="http://schemas.openxmlformats.org/officeDocument/2006/customXml" ds:itemID="{699360CB-25ED-4AFE-A10A-549F848C7D0D}"/>
</file>

<file path=customXml/itemProps3.xml><?xml version="1.0" encoding="utf-8"?>
<ds:datastoreItem xmlns:ds="http://schemas.openxmlformats.org/officeDocument/2006/customXml" ds:itemID="{57854B77-AC74-44D8-A0F1-6B4B435EC2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Introduction</vt:lpstr>
      <vt:lpstr>Summary - Directly Owned</vt:lpstr>
      <vt:lpstr>Summary - Third Party</vt:lpstr>
      <vt:lpstr>Building Cert - Directly Owned</vt:lpstr>
      <vt:lpstr>People</vt:lpstr>
      <vt:lpstr>Economic Performance</vt:lpstr>
      <vt:lpstr>'Building Cert - Directly Owned'!Print_Area</vt:lpstr>
      <vt:lpstr>Introduction!Print_Area</vt:lpstr>
      <vt:lpstr>People!Print_Area</vt:lpstr>
      <vt:lpstr>'Summary - Directly Owned'!Print_Area</vt:lpstr>
      <vt:lpstr>'Summary - Third Party'!Print_Area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Katrina Itin</dc:creator>
  <cp:keywords/>
  <dc:description/>
  <cp:lastModifiedBy>Katrina Itin</cp:lastModifiedBy>
  <cp:revision/>
  <dcterms:created xsi:type="dcterms:W3CDTF">2022-08-01T23:08:42Z</dcterms:created>
  <dcterms:modified xsi:type="dcterms:W3CDTF">2025-10-14T22:34:27Z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0x010100727D4C679E852046A74A643FB623A3E6</vt:lpwstr>
  </property>
  <property fmtid="{D5CDD505-2E9C-101B-9397-08002B2CF9AE}" pid="3" name="Order">
    <vt:r8>371000</vt:r8>
  </property>
  <property fmtid="{D5CDD505-2E9C-101B-9397-08002B2CF9AE}" pid="4" name="_dlc_DocIdItemGuid">
    <vt:lpwstr>7b89ef41-c97e-41e1-8799-22a315d56b4c</vt:lpwstr>
  </property>
  <property fmtid="{D5CDD505-2E9C-101B-9397-08002B2CF9AE}" pid="5" name="MediaServiceImageTags">
    <vt:lpwstr/>
  </property>
</Properties>
</file>