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owthpointprop.sharepoint.com/sites/GOZResultsReporting/Shared Documents/FY26 results channel/Website/files to upload/"/>
    </mc:Choice>
  </mc:AlternateContent>
  <xr:revisionPtr revIDLastSave="0" documentId="8_{11720191-D08A-3845-8813-E19058049ABD}" xr6:coauthVersionLast="47" xr6:coauthVersionMax="47" xr10:uidLastSave="{00000000-0000-0000-0000-000000000000}"/>
  <bookViews>
    <workbookView xWindow="600" yWindow="600" windowWidth="29040" windowHeight="15720" tabRatio="862" activeTab="1" xr2:uid="{65F03863-2F7A-438F-BFE2-043DF1E4595F}"/>
  </bookViews>
  <sheets>
    <sheet name="Introduction" sheetId="19" r:id="rId1"/>
    <sheet name="Data Summary" sheetId="21" r:id="rId2"/>
    <sheet name="Building Certifications" sheetId="15" r:id="rId3"/>
    <sheet name="People" sheetId="26" r:id="rId4"/>
    <sheet name="Economic Performance" sheetId="25" r:id="rId5"/>
    <sheet name="GRI Index" sheetId="27" r:id="rId6"/>
  </sheets>
  <definedNames>
    <definedName name="_Toc239163765" localSheetId="5">'GRI Index'!$B$2</definedName>
    <definedName name="_Toc391646722" localSheetId="1">#REF!</definedName>
    <definedName name="_Toc391646722" localSheetId="4">#REF!</definedName>
    <definedName name="_Toc391646722" localSheetId="0">#REF!</definedName>
    <definedName name="_Toc391646722" localSheetId="3">#REF!</definedName>
    <definedName name="_Toc391646722">#REF!</definedName>
    <definedName name="Actual" localSheetId="1">(PeriodInActual*(#REF!&gt;0))*PeriodInPlan</definedName>
    <definedName name="Actual" localSheetId="4">(#REF!*(#REF!&gt;0))*#REF!</definedName>
    <definedName name="Actual" localSheetId="0">(PeriodInActual*(#REF!&gt;0))*PeriodInPlan</definedName>
    <definedName name="Actual" localSheetId="3">(PeriodInActual*(#REF!&gt;0))*PeriodInPlan</definedName>
    <definedName name="Actual">(PeriodInActual*(#REF!&gt;0))*PeriodInPlan</definedName>
    <definedName name="ActualBeyond" localSheetId="1">PeriodInActual*(#REF!&gt;0)</definedName>
    <definedName name="ActualBeyond" localSheetId="4">#REF!*(#REF!&gt;0)</definedName>
    <definedName name="ActualBeyond" localSheetId="0">PeriodInActual*(#REF!&gt;0)</definedName>
    <definedName name="ActualBeyond" localSheetId="3">PeriodInActual*(#REF!&gt;0)</definedName>
    <definedName name="ActualBeyond">PeriodInActual*(#REF!&gt;0)</definedName>
    <definedName name="Convert_km_to_miles">#REF!</definedName>
    <definedName name="ModelName">#REF!</definedName>
    <definedName name="PercentComplete" localSheetId="1">PercentCompleteBeyond*PeriodInPlan</definedName>
    <definedName name="PercentComplete" localSheetId="4">#REF!*#REF!</definedName>
    <definedName name="PercentComplete" localSheetId="0">PercentCompleteBeyond*PeriodInPlan</definedName>
    <definedName name="PercentComplete" localSheetId="3">PercentCompleteBeyond*PeriodInPlan</definedName>
    <definedName name="PercentComplete">PercentCompleteBeyond*PeriodInPlan</definedName>
    <definedName name="PercentCompleteBeyond">(#REF!=MEDIAN(#REF!,#REF!,#REF!+#REF!)*(#REF!&gt;0))*((#REF!&lt;(INT(#REF!+#REF!*#REF!)))+(#REF!=#REF!))*(#REF!&gt;0)</definedName>
    <definedName name="period_selected">#REF!</definedName>
    <definedName name="PeriodInActual">#REF!=MEDIAN(#REF!,#REF!,#REF!+#REF!-1)</definedName>
    <definedName name="PeriodInPlan">#REF!=MEDIAN(#REF!,#REF!,#REF!+#REF!-1)</definedName>
    <definedName name="Plan" localSheetId="1">PeriodInPlan*(#REF!&gt;0)</definedName>
    <definedName name="Plan" localSheetId="4">#REF!*(#REF!&gt;0)</definedName>
    <definedName name="Plan" localSheetId="0">PeriodInPlan*(#REF!&gt;0)</definedName>
    <definedName name="Plan" localSheetId="3">PeriodInPlan*(#REF!&gt;0)</definedName>
    <definedName name="Plan">PeriodInPlan*(#REF!&gt;0)</definedName>
    <definedName name="_xlnm.Print_Area" localSheetId="2">'Building Certifications'!$A$1:$K$31</definedName>
    <definedName name="_xlnm.Print_Area" localSheetId="1">'Data Summary'!$A$1:$H$77</definedName>
    <definedName name="_xlnm.Print_Area" localSheetId="0">Introduction!$A$1:$E$45</definedName>
    <definedName name="_xlnm.Print_Area" localSheetId="3">People!$A$1:$Z$97</definedName>
    <definedName name="report_month">#REF!</definedName>
    <definedName name="Status_Overall">#REF!</definedName>
    <definedName name="Team">#REF!</definedName>
    <definedName name="UpdateYear">#REF!</definedName>
    <definedName name="WTT_CFs">#REF!</definedName>
    <definedName name="WTT_Fuels_names">#REF!</definedName>
    <definedName name="WTT_labels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26" l="1"/>
  <c r="F32" i="26"/>
  <c r="F33" i="26"/>
  <c r="F30" i="26"/>
  <c r="D31" i="26"/>
  <c r="D32" i="26"/>
  <c r="D33" i="26"/>
  <c r="D30" i="26"/>
  <c r="E13" i="26" l="1"/>
  <c r="C13" i="26"/>
  <c r="C14" i="26" s="1"/>
  <c r="E64" i="26"/>
  <c r="C64" i="26"/>
  <c r="E53" i="26"/>
  <c r="C53" i="26"/>
  <c r="C54" i="26" s="1"/>
  <c r="E33" i="26"/>
  <c r="C33" i="26"/>
  <c r="E23" i="26"/>
  <c r="C23" i="26"/>
  <c r="I33" i="26"/>
  <c r="G33" i="26"/>
  <c r="I23" i="26"/>
  <c r="G23" i="26"/>
  <c r="I64" i="26"/>
  <c r="G64" i="26"/>
  <c r="I53" i="26"/>
  <c r="G53" i="26"/>
  <c r="I13" i="26"/>
  <c r="G13" i="26"/>
  <c r="U13" i="26"/>
  <c r="S13" i="26"/>
  <c r="S14" i="26" s="1"/>
  <c r="Q13" i="26"/>
  <c r="O13" i="26"/>
  <c r="D10" i="26" l="1"/>
  <c r="F11" i="26"/>
  <c r="D12" i="26"/>
  <c r="D13" i="26"/>
  <c r="F12" i="26"/>
  <c r="F13" i="26"/>
  <c r="F10" i="26"/>
  <c r="D11" i="26"/>
  <c r="O14" i="26"/>
  <c r="C65" i="26"/>
  <c r="C34" i="26"/>
  <c r="C24" i="26"/>
  <c r="G65" i="26"/>
  <c r="J64" i="26" s="1"/>
  <c r="G54" i="26"/>
  <c r="D53" i="26" s="1"/>
  <c r="H61" i="26"/>
  <c r="G34" i="26"/>
  <c r="H30" i="26"/>
  <c r="H33" i="26"/>
  <c r="J30" i="26"/>
  <c r="G24" i="26"/>
  <c r="G14" i="26"/>
  <c r="V13" i="26"/>
  <c r="R12" i="26"/>
  <c r="P12" i="26"/>
  <c r="R11" i="26"/>
  <c r="R10" i="26"/>
  <c r="P10" i="26"/>
  <c r="P11" i="26"/>
  <c r="R13" i="26"/>
  <c r="T11" i="26"/>
  <c r="V10" i="26"/>
  <c r="T10" i="26"/>
  <c r="V12" i="26"/>
  <c r="T12" i="26"/>
  <c r="V11" i="26"/>
  <c r="P13" i="26"/>
  <c r="T13" i="26"/>
  <c r="J62" i="26" l="1"/>
  <c r="J63" i="26"/>
  <c r="H64" i="26"/>
  <c r="H60" i="26"/>
  <c r="J61" i="26"/>
  <c r="F53" i="26"/>
  <c r="H53" i="26"/>
  <c r="J60" i="26"/>
  <c r="H63" i="26"/>
  <c r="F21" i="26"/>
  <c r="F22" i="26"/>
  <c r="F20" i="26"/>
  <c r="D64" i="26"/>
  <c r="F60" i="26"/>
  <c r="F61" i="26"/>
  <c r="F62" i="26"/>
  <c r="F63" i="26"/>
  <c r="F23" i="26"/>
  <c r="F64" i="26"/>
  <c r="D22" i="26"/>
  <c r="D23" i="26"/>
  <c r="D20" i="26"/>
  <c r="D21" i="26"/>
  <c r="D61" i="26"/>
  <c r="D62" i="26"/>
  <c r="D63" i="26"/>
  <c r="D60" i="26"/>
  <c r="H13" i="26"/>
  <c r="H31" i="26"/>
  <c r="H32" i="26"/>
  <c r="J31" i="26"/>
  <c r="F52" i="26"/>
  <c r="D51" i="26"/>
  <c r="J50" i="26"/>
  <c r="D52" i="26"/>
  <c r="J51" i="26"/>
  <c r="H52" i="26"/>
  <c r="F51" i="26"/>
  <c r="J52" i="26"/>
  <c r="D50" i="26"/>
  <c r="H50" i="26"/>
  <c r="F50" i="26"/>
  <c r="H51" i="26"/>
  <c r="J53" i="26"/>
  <c r="J32" i="26"/>
  <c r="H62" i="26"/>
  <c r="J33" i="26"/>
  <c r="J20" i="26"/>
  <c r="H22" i="26"/>
  <c r="J23" i="26"/>
  <c r="J21" i="26"/>
  <c r="J22" i="26"/>
  <c r="H21" i="26"/>
  <c r="H20" i="26"/>
  <c r="H23" i="26"/>
  <c r="J10" i="26"/>
  <c r="H11" i="26"/>
  <c r="H12" i="26"/>
  <c r="H10" i="26"/>
  <c r="J13" i="26"/>
  <c r="J11" i="26"/>
  <c r="J12" i="26"/>
  <c r="Y64" i="26"/>
  <c r="W64" i="26"/>
  <c r="W65" i="26" s="1"/>
  <c r="U64" i="26"/>
  <c r="S64" i="26"/>
  <c r="Q64" i="26"/>
  <c r="O64" i="26"/>
  <c r="M64" i="26"/>
  <c r="K64" i="26"/>
  <c r="Y53" i="26"/>
  <c r="W53" i="26"/>
  <c r="W54" i="26" s="1"/>
  <c r="U53" i="26"/>
  <c r="S53" i="26"/>
  <c r="Q53" i="26"/>
  <c r="O53" i="26"/>
  <c r="O54" i="26" s="1"/>
  <c r="M53" i="26"/>
  <c r="K53" i="26"/>
  <c r="Y33" i="26"/>
  <c r="W33" i="26"/>
  <c r="U33" i="26"/>
  <c r="S33" i="26"/>
  <c r="Q33" i="26"/>
  <c r="O33" i="26"/>
  <c r="M33" i="26"/>
  <c r="K33" i="26"/>
  <c r="Y23" i="26"/>
  <c r="W23" i="26"/>
  <c r="U23" i="26"/>
  <c r="S23" i="26"/>
  <c r="Q23" i="26"/>
  <c r="O23" i="26"/>
  <c r="O24" i="26" s="1"/>
  <c r="M23" i="26"/>
  <c r="K23" i="26"/>
  <c r="M13" i="26"/>
  <c r="K13" i="26"/>
  <c r="Y13" i="26"/>
  <c r="W24" i="26" l="1"/>
  <c r="K24" i="26"/>
  <c r="L21" i="26" s="1"/>
  <c r="K54" i="26"/>
  <c r="O65" i="26"/>
  <c r="R60" i="26" s="1"/>
  <c r="X23" i="26"/>
  <c r="S34" i="26"/>
  <c r="V30" i="26" s="1"/>
  <c r="S24" i="26"/>
  <c r="T22" i="26" s="1"/>
  <c r="W34" i="26"/>
  <c r="Z32" i="26" s="1"/>
  <c r="S65" i="26"/>
  <c r="V63" i="26" s="1"/>
  <c r="L23" i="26"/>
  <c r="W13" i="26"/>
  <c r="O34" i="26"/>
  <c r="P33" i="26" s="1"/>
  <c r="K65" i="26"/>
  <c r="K34" i="26"/>
  <c r="K14" i="26"/>
  <c r="Z62" i="26"/>
  <c r="Z61" i="26"/>
  <c r="X62" i="26"/>
  <c r="Z63" i="26"/>
  <c r="Z60" i="26"/>
  <c r="X61" i="26"/>
  <c r="X63" i="26"/>
  <c r="X60" i="26"/>
  <c r="R23" i="26"/>
  <c r="Z50" i="26"/>
  <c r="X52" i="26"/>
  <c r="X50" i="26"/>
  <c r="Z53" i="26"/>
  <c r="Z51" i="26"/>
  <c r="X51" i="26"/>
  <c r="Z52" i="26"/>
  <c r="N64" i="26"/>
  <c r="R52" i="26"/>
  <c r="R51" i="26"/>
  <c r="P52" i="26"/>
  <c r="R50" i="26"/>
  <c r="P50" i="26"/>
  <c r="P51" i="26"/>
  <c r="R53" i="26"/>
  <c r="Z64" i="26"/>
  <c r="L22" i="26"/>
  <c r="N20" i="26"/>
  <c r="R21" i="26"/>
  <c r="N21" i="26"/>
  <c r="P22" i="26"/>
  <c r="P20" i="26"/>
  <c r="P21" i="26"/>
  <c r="R22" i="26"/>
  <c r="R20" i="26"/>
  <c r="N22" i="26"/>
  <c r="Z22" i="26"/>
  <c r="X20" i="26"/>
  <c r="X22" i="26"/>
  <c r="Z20" i="26"/>
  <c r="Z21" i="26"/>
  <c r="X21" i="26"/>
  <c r="R63" i="26"/>
  <c r="P23" i="26"/>
  <c r="X53" i="26"/>
  <c r="N23" i="26"/>
  <c r="Z23" i="26"/>
  <c r="X64" i="26"/>
  <c r="P53" i="26"/>
  <c r="S54" i="26"/>
  <c r="V53" i="26" s="1"/>
  <c r="P62" i="26" l="1"/>
  <c r="T21" i="26"/>
  <c r="T32" i="26"/>
  <c r="P30" i="26"/>
  <c r="L20" i="26"/>
  <c r="X32" i="26"/>
  <c r="T31" i="26"/>
  <c r="T30" i="26"/>
  <c r="L31" i="26"/>
  <c r="R62" i="26"/>
  <c r="P31" i="26"/>
  <c r="V64" i="26"/>
  <c r="P61" i="26"/>
  <c r="N30" i="26"/>
  <c r="W14" i="26"/>
  <c r="X10" i="26" s="1"/>
  <c r="N52" i="26"/>
  <c r="N50" i="26"/>
  <c r="L52" i="26"/>
  <c r="L51" i="26"/>
  <c r="N51" i="26"/>
  <c r="L50" i="26"/>
  <c r="P63" i="26"/>
  <c r="R30" i="26"/>
  <c r="R64" i="26"/>
  <c r="T64" i="26"/>
  <c r="R61" i="26"/>
  <c r="L32" i="26"/>
  <c r="N53" i="26"/>
  <c r="P64" i="26"/>
  <c r="R31" i="26"/>
  <c r="N32" i="26"/>
  <c r="L53" i="26"/>
  <c r="L30" i="26"/>
  <c r="V32" i="26"/>
  <c r="V31" i="26"/>
  <c r="N13" i="26"/>
  <c r="V20" i="26"/>
  <c r="L62" i="26"/>
  <c r="V22" i="26"/>
  <c r="N33" i="26"/>
  <c r="P60" i="26"/>
  <c r="P32" i="26"/>
  <c r="V60" i="26"/>
  <c r="T62" i="26"/>
  <c r="Z31" i="26"/>
  <c r="Z30" i="26"/>
  <c r="X30" i="26"/>
  <c r="V62" i="26"/>
  <c r="V21" i="26"/>
  <c r="T20" i="26"/>
  <c r="T60" i="26"/>
  <c r="T63" i="26"/>
  <c r="V23" i="26"/>
  <c r="T61" i="26"/>
  <c r="Z33" i="26"/>
  <c r="V61" i="26"/>
  <c r="X33" i="26"/>
  <c r="L60" i="26"/>
  <c r="T33" i="26"/>
  <c r="N12" i="26"/>
  <c r="L61" i="26"/>
  <c r="V33" i="26"/>
  <c r="N31" i="26"/>
  <c r="R33" i="26"/>
  <c r="X31" i="26"/>
  <c r="L11" i="26"/>
  <c r="R32" i="26"/>
  <c r="L12" i="26"/>
  <c r="T23" i="26"/>
  <c r="L63" i="26"/>
  <c r="N60" i="26"/>
  <c r="N63" i="26"/>
  <c r="L64" i="26"/>
  <c r="N62" i="26"/>
  <c r="N61" i="26"/>
  <c r="L33" i="26"/>
  <c r="N10" i="26"/>
  <c r="N11" i="26"/>
  <c r="L10" i="26"/>
  <c r="L13" i="26"/>
  <c r="T53" i="26"/>
  <c r="V52" i="26"/>
  <c r="T52" i="26"/>
  <c r="T50" i="26"/>
  <c r="T51" i="26"/>
  <c r="V50" i="26"/>
  <c r="V51" i="26"/>
  <c r="X12" i="26" l="1"/>
  <c r="Z12" i="26"/>
  <c r="Z13" i="26"/>
  <c r="Z11" i="26"/>
  <c r="X11" i="26"/>
  <c r="Z10" i="26"/>
  <c r="X13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tc={6C60EEB0-35D2-43B9-BA08-929FC8239B46}</author>
  </authors>
  <commentList>
    <comment ref="K61" authorId="0" shapeId="0" xr:uid="{6C60EEB0-35D2-43B9-BA08-929FC8239B46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number includes Tim Collyer as do all the numbers as of 30 June 2024</t>
      </text>
    </comment>
  </commentList>
</comments>
</file>

<file path=xl/sharedStrings.xml><?xml version="1.0" encoding="utf-8"?>
<sst xmlns="http://schemas.openxmlformats.org/spreadsheetml/2006/main" count="862" uniqueCount="405">
  <si>
    <t>Growthpoint Sustainability Reporting Suite</t>
  </si>
  <si>
    <t>Performance metrics</t>
  </si>
  <si>
    <t>Growthpoint uses the following performance metrics to report on the sustainability performance.</t>
  </si>
  <si>
    <t>Metrics</t>
  </si>
  <si>
    <t>Definition</t>
  </si>
  <si>
    <t>Energy Consumption</t>
  </si>
  <si>
    <t>Growthpoint’s total energy consumption consists of: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</si>
  <si>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b/>
        <sz val="11"/>
        <color theme="1"/>
        <rFont val="Arial"/>
        <family val="2"/>
      </rPr>
      <t>Non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renewable grid electricity</t>
    </r>
    <r>
      <rPr>
        <sz val="11"/>
        <color theme="1"/>
        <rFont val="Arial"/>
        <family val="2"/>
      </rPr>
      <t xml:space="preserve"> purchased from the public electricity network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</si>
  <si>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b/>
        <sz val="11"/>
        <color theme="1"/>
        <rFont val="Arial"/>
        <family val="2"/>
      </rPr>
      <t>Renewable grid electricity</t>
    </r>
    <r>
      <rPr>
        <sz val="11"/>
        <color theme="1"/>
        <rFont val="Arial"/>
        <family val="2"/>
      </rPr>
      <t xml:space="preserve"> (GreenPower</t>
    </r>
    <r>
      <rPr>
        <vertAlign val="superscript"/>
        <sz val="11"/>
        <color theme="1"/>
        <rFont val="Arial"/>
        <family val="2"/>
      </rPr>
      <t>TM</t>
    </r>
    <r>
      <rPr>
        <sz val="11"/>
        <color theme="1"/>
        <rFont val="Arial"/>
        <family val="2"/>
      </rPr>
      <t>) purchased by Growthpoint through the electricity agreements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</si>
  <si>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b/>
        <sz val="11"/>
        <color theme="1"/>
        <rFont val="Arial"/>
        <family val="2"/>
      </rPr>
      <t>Renewable energy generated</t>
    </r>
    <r>
      <rPr>
        <sz val="11"/>
        <color theme="1"/>
        <rFont val="Arial"/>
        <family val="2"/>
      </rPr>
      <t xml:space="preserve"> from onsite solar PV systems.</t>
    </r>
    <r>
      <rPr>
        <sz val="10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For reporting purposes, Growthpoint assumes that all renewable energy generated is consumed onsite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</si>
  <si>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b/>
        <sz val="11"/>
        <color theme="1"/>
        <rFont val="Arial"/>
        <family val="2"/>
      </rPr>
      <t xml:space="preserve">Natural gas </t>
    </r>
    <r>
      <rPr>
        <sz val="11"/>
        <color theme="1"/>
        <rFont val="Arial"/>
        <family val="2"/>
      </rPr>
      <t>distributed in a pipeline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</si>
  <si>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b/>
        <sz val="11"/>
        <color theme="1"/>
        <rFont val="Arial"/>
        <family val="2"/>
      </rPr>
      <t>Diesel fuel</t>
    </r>
    <r>
      <rPr>
        <sz val="11"/>
        <color theme="1"/>
        <rFont val="Arial"/>
        <family val="2"/>
      </rPr>
      <t xml:space="preserve"> from stationary on-site generators</t>
    </r>
  </si>
  <si>
    <r>
      <t>Electricity Consumption</t>
    </r>
    <r>
      <rPr>
        <b/>
        <sz val="12"/>
        <color rgb="FF345E9E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from renewable sources</t>
    </r>
  </si>
  <si>
    <t>The amount of electricity consumed from renewable sources is calculated as a % of renewable electricity consumed from the total electricity consumed.</t>
  </si>
  <si>
    <t>Energy Intensity</t>
  </si>
  <si>
    <t>Scope 1 Emissions</t>
  </si>
  <si>
    <t>Greenhouse gas emissions associated with the usage of the following sources: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</si>
  <si>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    </t>
    </r>
    <r>
      <rPr>
        <sz val="11"/>
        <color theme="1"/>
        <rFont val="Arial"/>
        <family val="2"/>
      </rPr>
      <t xml:space="preserve">Base building </t>
    </r>
    <r>
      <rPr>
        <b/>
        <sz val="11"/>
        <color theme="1"/>
        <rFont val="Arial"/>
        <family val="2"/>
      </rPr>
      <t>natural gas</t>
    </r>
    <r>
      <rPr>
        <sz val="11"/>
        <color theme="1"/>
        <rFont val="Arial"/>
        <family val="2"/>
      </rPr>
      <t xml:space="preserve"> sourced directly from the pipeline consumed by facilities within Growthpoint's operational control</t>
    </r>
  </si>
  <si>
    <r>
      <t xml:space="preserve"> -</t>
    </r>
    <r>
      <rPr>
        <sz val="7"/>
        <color theme="1"/>
        <rFont val="Times New Roman"/>
        <family val="1"/>
      </rPr>
      <t>      </t>
    </r>
    <r>
      <rPr>
        <b/>
        <sz val="11"/>
        <color theme="1"/>
        <rFont val="Arial"/>
        <family val="2"/>
      </rPr>
      <t>Diesel fuel</t>
    </r>
    <r>
      <rPr>
        <sz val="11"/>
        <color theme="1"/>
        <rFont val="Arial"/>
        <family val="2"/>
      </rPr>
      <t xml:space="preserve"> consumption from stationary on-site generators</t>
    </r>
  </si>
  <si>
    <r>
      <t xml:space="preserve"> -   Leakage of </t>
    </r>
    <r>
      <rPr>
        <b/>
        <sz val="11"/>
        <color theme="1"/>
        <rFont val="Arial"/>
        <family val="2"/>
      </rPr>
      <t>refrigerant gases</t>
    </r>
    <r>
      <rPr>
        <sz val="11"/>
        <color theme="1"/>
        <rFont val="Arial"/>
        <family val="2"/>
      </rPr>
      <t xml:space="preserve"> used in base building air conditioners</t>
    </r>
  </si>
  <si>
    <t>Scope 1 emissions were calculated according to the National Greenhouse and Energy Reporting (NGER) (Measurement) Determination 2008.</t>
  </si>
  <si>
    <t>Scope 2 Emissions</t>
  </si>
  <si>
    <t>Greenhouse gas emissions associated with the consumption of the following sources:</t>
  </si>
  <si>
    <t xml:space="preserve"> -    Base building electricity consumed by facilities within Growthpoint operational control</t>
  </si>
  <si>
    <t xml:space="preserve"> -    Consumption of electricity by Growthpoint at our corporate head offices </t>
  </si>
  <si>
    <t xml:space="preserve"> - Location-based method</t>
  </si>
  <si>
    <r>
      <rPr>
        <b/>
        <sz val="11"/>
        <color theme="1"/>
        <rFont val="Arial"/>
        <family val="2"/>
      </rPr>
      <t>Location-based</t>
    </r>
    <r>
      <rPr>
        <sz val="11"/>
        <color theme="1"/>
        <rFont val="Arial"/>
        <family val="2"/>
      </rPr>
      <t xml:space="preserve"> Scope 2 emissions were calculated in accordance with the NGER (Measurement) Determination 2008. </t>
    </r>
  </si>
  <si>
    <t xml:space="preserve"> - Market based method</t>
  </si>
  <si>
    <t>Scope 3 Emissions</t>
  </si>
  <si>
    <t>Greenhouse gas emissions associated the following sources:</t>
  </si>
  <si>
    <r>
      <t xml:space="preserve"> - </t>
    </r>
    <r>
      <rPr>
        <b/>
        <sz val="11"/>
        <color theme="1"/>
        <rFont val="Arial"/>
        <family val="2"/>
      </rPr>
      <t>Fuel- and energy-related activities</t>
    </r>
    <r>
      <rPr>
        <sz val="11"/>
        <color theme="1"/>
        <rFont val="Arial"/>
        <family val="2"/>
      </rPr>
      <t xml:space="preserve"> - transmission and distribution losses and emissions from extraction and processing of input fuels </t>
    </r>
  </si>
  <si>
    <r>
      <t xml:space="preserve"> - </t>
    </r>
    <r>
      <rPr>
        <b/>
        <sz val="11"/>
        <color theme="1"/>
        <rFont val="Arial"/>
        <family val="2"/>
      </rPr>
      <t>Waste generated</t>
    </r>
    <r>
      <rPr>
        <sz val="11"/>
        <color theme="1"/>
        <rFont val="Arial"/>
        <family val="2"/>
      </rPr>
      <t xml:space="preserve"> in operations - waste sent to landfill from tenant and base building activities at Growthpoint properties</t>
    </r>
  </si>
  <si>
    <r>
      <t xml:space="preserve"> - </t>
    </r>
    <r>
      <rPr>
        <b/>
        <sz val="11"/>
        <color theme="1"/>
        <rFont val="Arial"/>
        <family val="2"/>
      </rPr>
      <t>Business travel</t>
    </r>
    <r>
      <rPr>
        <sz val="11"/>
        <color theme="1"/>
        <rFont val="Arial"/>
        <family val="2"/>
      </rPr>
      <t xml:space="preserve"> - air travel, rental car hire and taxi/Uber, and hotel accommodation</t>
    </r>
  </si>
  <si>
    <r>
      <t xml:space="preserve"> - </t>
    </r>
    <r>
      <rPr>
        <b/>
        <sz val="11"/>
        <color theme="1"/>
        <rFont val="Arial"/>
        <family val="2"/>
      </rPr>
      <t>Upstream leased assets</t>
    </r>
    <r>
      <rPr>
        <sz val="11"/>
        <color theme="1"/>
        <rFont val="Arial"/>
        <family val="2"/>
      </rPr>
      <t xml:space="preserve"> - emissions from the base building operations of the buildings where Growthpoint corporate head offices are located</t>
    </r>
  </si>
  <si>
    <r>
      <t xml:space="preserve"> - </t>
    </r>
    <r>
      <rPr>
        <b/>
        <sz val="11"/>
        <color theme="1"/>
        <rFont val="Arial"/>
        <family val="2"/>
      </rPr>
      <t>Downstream leased assets</t>
    </r>
    <r>
      <rPr>
        <sz val="11"/>
        <color theme="1"/>
        <rFont val="Arial"/>
        <family val="2"/>
      </rPr>
      <t xml:space="preserve"> - emissions generated from tenancy electricity and natural gas consumption</t>
    </r>
  </si>
  <si>
    <t>Water Consumption</t>
  </si>
  <si>
    <t>Growthpoint’s total water consumption consists of:</t>
  </si>
  <si>
    <r>
      <t xml:space="preserve"> - </t>
    </r>
    <r>
      <rPr>
        <b/>
        <sz val="11"/>
        <color theme="1"/>
        <rFont val="Arial"/>
        <family val="2"/>
      </rPr>
      <t>Potable water</t>
    </r>
    <r>
      <rPr>
        <sz val="11"/>
        <color theme="1"/>
        <rFont val="Arial"/>
        <family val="2"/>
      </rPr>
      <t xml:space="preserve"> - drinking quality water supplied to GOZ assets from local water authorities</t>
    </r>
  </si>
  <si>
    <r>
      <t xml:space="preserve"> - </t>
    </r>
    <r>
      <rPr>
        <b/>
        <sz val="11"/>
        <color theme="1"/>
        <rFont val="Arial"/>
        <family val="2"/>
      </rPr>
      <t>Recycled water</t>
    </r>
    <r>
      <rPr>
        <sz val="11"/>
        <color theme="1"/>
        <rFont val="Arial"/>
        <family val="2"/>
      </rPr>
      <t xml:space="preserve"> - water recycled from non-potable water sources, supplied by the local water authority</t>
    </r>
  </si>
  <si>
    <t>Water Intensity</t>
  </si>
  <si>
    <t>Waste to Landfill</t>
  </si>
  <si>
    <t>Recycling</t>
  </si>
  <si>
    <t>Recycled waste diverted from landfill, including comingled, paper and cardboard, organics, e-waste and secured paper waste streams</t>
  </si>
  <si>
    <t>NABERS</t>
  </si>
  <si>
    <t xml:space="preserve">Growthpoint uses the National Australian Built Environment Rating System - a national system for measuring environmental performance of buildings. </t>
  </si>
  <si>
    <t>Green Star Performance</t>
  </si>
  <si>
    <t>Growthpoint undertakes the Green Star Performance certification for 100% owned office assets. Green Star is an internationally recognised sustainability rating system developed by the Green Building Council of Australia.</t>
  </si>
  <si>
    <t>GHG Emissions</t>
  </si>
  <si>
    <t>Metric</t>
  </si>
  <si>
    <t>FY25</t>
  </si>
  <si>
    <t>FY24</t>
  </si>
  <si>
    <t>FY23</t>
  </si>
  <si>
    <t>FY22</t>
  </si>
  <si>
    <t>FY21</t>
  </si>
  <si>
    <t>Scope 1</t>
  </si>
  <si>
    <t>Natural Gas</t>
  </si>
  <si>
    <t>tCO2e</t>
  </si>
  <si>
    <r>
      <t>Electricity (location-based)</t>
    </r>
    <r>
      <rPr>
        <vertAlign val="superscript"/>
        <sz val="11"/>
        <rFont val="Arial"/>
        <family val="2"/>
        <scheme val="minor"/>
      </rPr>
      <t>1</t>
    </r>
  </si>
  <si>
    <t>Category 3 - Fuel and energy-related activities</t>
  </si>
  <si>
    <t>Category 5 - Waste generated in operations</t>
  </si>
  <si>
    <t>Category 6 - Business Travel</t>
  </si>
  <si>
    <r>
      <t>Category 8 - Upstream leased assets</t>
    </r>
    <r>
      <rPr>
        <vertAlign val="superscript"/>
        <sz val="11"/>
        <rFont val="Arial"/>
        <family val="2"/>
        <scheme val="minor"/>
      </rPr>
      <t>2</t>
    </r>
  </si>
  <si>
    <t>n/a</t>
  </si>
  <si>
    <t>Category 13 - Downstream leased assets</t>
  </si>
  <si>
    <r>
      <t>Category 15 - Investments</t>
    </r>
    <r>
      <rPr>
        <vertAlign val="superscript"/>
        <sz val="11"/>
        <rFont val="Arial"/>
        <family val="2"/>
        <scheme val="minor"/>
      </rPr>
      <t>3</t>
    </r>
  </si>
  <si>
    <t>GHG Emissions Total (location-based)</t>
  </si>
  <si>
    <t>GHG Emissions Total (market-based)</t>
  </si>
  <si>
    <t>1. Includes emissions from our head offices and vacant tenancies</t>
  </si>
  <si>
    <t xml:space="preserve">2. Includes emissions from base building operations of the building where Growthpoint’s Melbourne corporate office tenancy is located. Excludes the base building emissions from our Sydney office.  </t>
  </si>
  <si>
    <t>Sqm</t>
  </si>
  <si>
    <t>No.</t>
  </si>
  <si>
    <t>MWh</t>
  </si>
  <si>
    <t>Diesel</t>
  </si>
  <si>
    <t>% electricity consumption from renewable sources</t>
  </si>
  <si>
    <t>%</t>
  </si>
  <si>
    <t>Total Energy Consumption (incl elec, gas, diesel and solar)</t>
  </si>
  <si>
    <t>GJ</t>
  </si>
  <si>
    <t>MJ/sqm</t>
  </si>
  <si>
    <t>Potable Water</t>
  </si>
  <si>
    <t>kL</t>
  </si>
  <si>
    <t>Recycled Water</t>
  </si>
  <si>
    <t>Total Water Consumption</t>
  </si>
  <si>
    <t xml:space="preserve">Water Intensity </t>
  </si>
  <si>
    <t>KL/sqm</t>
  </si>
  <si>
    <t>tonnes</t>
  </si>
  <si>
    <t>Scope</t>
  </si>
  <si>
    <t>Envizi name</t>
  </si>
  <si>
    <t>Property</t>
  </si>
  <si>
    <t>Region</t>
  </si>
  <si>
    <t>State</t>
  </si>
  <si>
    <t>Lettable area</t>
  </si>
  <si>
    <t>Operationally controlled</t>
  </si>
  <si>
    <r>
      <t xml:space="preserve">NABERS Energy </t>
    </r>
    <r>
      <rPr>
        <i/>
        <sz val="11"/>
        <color theme="0"/>
        <rFont val="Arial"/>
        <family val="2"/>
        <scheme val="minor"/>
      </rPr>
      <t>(without GreenPower)</t>
    </r>
  </si>
  <si>
    <r>
      <t xml:space="preserve">NABERS Water </t>
    </r>
    <r>
      <rPr>
        <i/>
        <sz val="11"/>
        <color theme="0"/>
        <rFont val="Arial"/>
        <family val="2"/>
        <scheme val="minor"/>
      </rPr>
      <t>(without recycled water)</t>
    </r>
  </si>
  <si>
    <t>NABERS Indoor Environment</t>
  </si>
  <si>
    <t>sqm</t>
  </si>
  <si>
    <t>Y / N</t>
  </si>
  <si>
    <t>Stars</t>
  </si>
  <si>
    <t>10-12 Mort Street, Canberra ACT 2601</t>
  </si>
  <si>
    <t>10-12 Mort Street</t>
  </si>
  <si>
    <t>Canberra</t>
  </si>
  <si>
    <t>ACT</t>
  </si>
  <si>
    <t>Y</t>
  </si>
  <si>
    <t>255 London Circuit, CANBERRA ACT 2601</t>
  </si>
  <si>
    <t>255 London Circuit</t>
  </si>
  <si>
    <t>2-6 Bowes St Phillip ACT 2606</t>
  </si>
  <si>
    <t>2-6 Bowes Street</t>
  </si>
  <si>
    <t>1 Charles Street, PARRAMATTA NSW 2150</t>
  </si>
  <si>
    <t>1 Charles Street</t>
  </si>
  <si>
    <t>Parramatta</t>
  </si>
  <si>
    <t>NSW</t>
  </si>
  <si>
    <t>N</t>
  </si>
  <si>
    <t>Not Rated</t>
  </si>
  <si>
    <t>11 Murray Rose Avenue Sydney Olympic Park NSW</t>
  </si>
  <si>
    <t>11 Murray Rose Avenue</t>
  </si>
  <si>
    <t>Sydney Olympic Park</t>
  </si>
  <si>
    <t>3 Murray Rose Ave, Sydney Olympic Park</t>
  </si>
  <si>
    <t>3 Murray Rose Avenue</t>
  </si>
  <si>
    <t>5 Murray Rose Avenue, Sydney Olympic Park</t>
  </si>
  <si>
    <t>5 Murray Rose Avenue</t>
  </si>
  <si>
    <t>Building C, 219-247 Pacific Highway, Artarmon</t>
  </si>
  <si>
    <t>4 Broadcast Way</t>
  </si>
  <si>
    <t>Artarmon</t>
  </si>
  <si>
    <t>15 Green Square Close, Fortitude Valley</t>
  </si>
  <si>
    <t>15 Green Square Close</t>
  </si>
  <si>
    <t>Fortitude Valley</t>
  </si>
  <si>
    <t>QLD</t>
  </si>
  <si>
    <t>42 MERIVALE ST (CB2), SOUTH BRISBANE</t>
  </si>
  <si>
    <t>100 Melbourne Street</t>
  </si>
  <si>
    <t>South Brisbane</t>
  </si>
  <si>
    <t>22 CORDELIA ST (CB1), SOUTH BRISBANE</t>
  </si>
  <si>
    <t>104 Melbourne Street</t>
  </si>
  <si>
    <t>32 CORDELIA ST (A1), SOUTH BRISBANE</t>
  </si>
  <si>
    <t>32 Cordelia Street</t>
  </si>
  <si>
    <t>52 MERIVALE ST (A4), SOUTH BRISBANE</t>
  </si>
  <si>
    <t>52 Merivale Street</t>
  </si>
  <si>
    <t>100 Skyring Terrace, NEWSTEAD QLD 4006</t>
  </si>
  <si>
    <t>100 Skyring Terrace</t>
  </si>
  <si>
    <t xml:space="preserve">Newstead </t>
  </si>
  <si>
    <t xml:space="preserve">QLD </t>
  </si>
  <si>
    <t>33-39 Richmond Road, KESWICK SA 5035</t>
  </si>
  <si>
    <t>33-39 Richmond Road</t>
  </si>
  <si>
    <t>Keswick</t>
  </si>
  <si>
    <t>SA</t>
  </si>
  <si>
    <t>109 Burwood Road, Hawthorn</t>
  </si>
  <si>
    <t>109 Burwood Road</t>
  </si>
  <si>
    <t>Hawthorn</t>
  </si>
  <si>
    <t>VIC</t>
  </si>
  <si>
    <t>141 Camberwell Road,Hawthorn East VIC</t>
  </si>
  <si>
    <t>141 Camberwell Road</t>
  </si>
  <si>
    <t>Hawthorn East</t>
  </si>
  <si>
    <t>165-169 Thomas Street</t>
  </si>
  <si>
    <t>Dandenong</t>
  </si>
  <si>
    <t>211 Wellington Road (Building B), Mulgrave, VIC 31</t>
  </si>
  <si>
    <t>Building B, 211 Wellington Road</t>
  </si>
  <si>
    <t>Mulgrave</t>
  </si>
  <si>
    <t>211 Wellington Road (Building C), Mulgrave, VIC 31</t>
  </si>
  <si>
    <t>Building C, 211 Wellington Road</t>
  </si>
  <si>
    <t>75 Dorcas Street, SOUTH MELBOURNE VIC 3205</t>
  </si>
  <si>
    <t>75 Dorcas Street</t>
  </si>
  <si>
    <t>South Melbourne</t>
  </si>
  <si>
    <t>Bldg 1, 572 Swan St, Burnley VIC 3121 (GE)</t>
  </si>
  <si>
    <t>Building 1, 572-576 Swan Street</t>
  </si>
  <si>
    <t>Richmond</t>
  </si>
  <si>
    <t>Bldg 2, 572 Swan St, Burnley VIC 3121 (GE)</t>
  </si>
  <si>
    <t xml:space="preserve">Building 2, 572-576 Swan Street </t>
  </si>
  <si>
    <t>Bldg 3 570 Swan St Burnley VIC 3121</t>
  </si>
  <si>
    <t>Building 3, 570 Swan Street</t>
  </si>
  <si>
    <t>836 Wellington Street, West Perth</t>
  </si>
  <si>
    <t>836 Wellington Street</t>
  </si>
  <si>
    <t xml:space="preserve">West Perth </t>
  </si>
  <si>
    <t>WA</t>
  </si>
  <si>
    <t>People</t>
  </si>
  <si>
    <t>Employment</t>
  </si>
  <si>
    <t>Total employees by age and gender (as at 30 June)</t>
  </si>
  <si>
    <t>Male</t>
  </si>
  <si>
    <t>Female</t>
  </si>
  <si>
    <t xml:space="preserve">Male </t>
  </si>
  <si>
    <t>% of total employees</t>
  </si>
  <si>
    <t>Under 30</t>
  </si>
  <si>
    <t>30-50</t>
  </si>
  <si>
    <t xml:space="preserve">50+ </t>
  </si>
  <si>
    <t>Sub-total (by gender)</t>
  </si>
  <si>
    <t>Total employees</t>
  </si>
  <si>
    <t>Employees turnover by age and gender (for the period)</t>
  </si>
  <si>
    <t>% of total</t>
  </si>
  <si>
    <t>New starters by age and gender (for the period)</t>
  </si>
  <si>
    <t>Percentage of employees receiving regular (annual) performance and career development reviews</t>
  </si>
  <si>
    <t>Job Category</t>
  </si>
  <si>
    <t>Executive</t>
  </si>
  <si>
    <t>Management</t>
  </si>
  <si>
    <t>Professional</t>
  </si>
  <si>
    <t>Support</t>
  </si>
  <si>
    <t>Diversity and equal opportunity</t>
  </si>
  <si>
    <t>Board composition by age and gender (as at 30 June)</t>
  </si>
  <si>
    <t xml:space="preserve">% of total </t>
  </si>
  <si>
    <t xml:space="preserve">Total  </t>
  </si>
  <si>
    <t>% by total employees</t>
  </si>
  <si>
    <t>Employees by gender and employee category (as at 30 June)</t>
  </si>
  <si>
    <r>
      <t>Job Category</t>
    </r>
    <r>
      <rPr>
        <b/>
        <vertAlign val="superscript"/>
        <sz val="11"/>
        <color rgb="FF000000"/>
        <rFont val="Arial"/>
        <family val="2"/>
      </rPr>
      <t>1</t>
    </r>
  </si>
  <si>
    <t>1. Under Job Category, we have defined our employee roles as:</t>
  </si>
  <si>
    <r>
      <rPr>
        <b/>
        <i/>
        <sz val="11"/>
        <color theme="1"/>
        <rFont val="Arial"/>
        <family val="2"/>
      </rPr>
      <t>Executive</t>
    </r>
    <r>
      <rPr>
        <i/>
        <sz val="11"/>
        <color theme="1"/>
        <rFont val="Arial"/>
        <family val="2"/>
      </rPr>
      <t>: members of our EMT</t>
    </r>
  </si>
  <si>
    <r>
      <rPr>
        <b/>
        <i/>
        <sz val="11"/>
        <color theme="1"/>
        <rFont val="Arial"/>
        <family val="2"/>
      </rPr>
      <t>Management</t>
    </r>
    <r>
      <rPr>
        <i/>
        <sz val="11"/>
        <color theme="1"/>
        <rFont val="Arial"/>
        <family val="2"/>
      </rPr>
      <t>: employees who report directly to a member of our EMT, excluding assistants</t>
    </r>
  </si>
  <si>
    <r>
      <rPr>
        <b/>
        <i/>
        <sz val="11"/>
        <color theme="1"/>
        <rFont val="Arial"/>
        <family val="2"/>
      </rPr>
      <t>Professional</t>
    </r>
    <r>
      <rPr>
        <i/>
        <sz val="11"/>
        <color theme="1"/>
        <rFont val="Arial"/>
        <family val="2"/>
      </rPr>
      <t>: non-managerial employees and employees in technical roles</t>
    </r>
  </si>
  <si>
    <r>
      <rPr>
        <b/>
        <i/>
        <sz val="11"/>
        <color theme="1"/>
        <rFont val="Arial"/>
        <family val="2"/>
      </rPr>
      <t>Support</t>
    </r>
    <r>
      <rPr>
        <i/>
        <sz val="11"/>
        <color theme="1"/>
        <rFont val="Arial"/>
        <family val="2"/>
      </rPr>
      <t>: executive assistants, administration and reception employees</t>
    </r>
  </si>
  <si>
    <t>Cultural Diversity</t>
  </si>
  <si>
    <r>
      <t>Nationality/Cultural background of employees</t>
    </r>
    <r>
      <rPr>
        <b/>
        <vertAlign val="superscript"/>
        <sz val="11"/>
        <color rgb="FFFFFFFF"/>
        <rFont val="Arial"/>
        <family val="2"/>
      </rPr>
      <t>2</t>
    </r>
  </si>
  <si>
    <t>Nationality/Cultural background</t>
  </si>
  <si>
    <t>Australian</t>
  </si>
  <si>
    <t>British</t>
  </si>
  <si>
    <t>Cambodian</t>
  </si>
  <si>
    <t>Chinese</t>
  </si>
  <si>
    <t>Egyptian</t>
  </si>
  <si>
    <t>Greek</t>
  </si>
  <si>
    <t>Indian</t>
  </si>
  <si>
    <t>Irish</t>
  </si>
  <si>
    <t>Malaysian</t>
  </si>
  <si>
    <t>Polish</t>
  </si>
  <si>
    <t>Russian</t>
  </si>
  <si>
    <t>Singaporean</t>
  </si>
  <si>
    <t>Direct economic value generated and distributed</t>
  </si>
  <si>
    <t xml:space="preserve">The terms used in the following table are defined as follows: </t>
  </si>
  <si>
    <r>
      <rPr>
        <b/>
        <i/>
        <sz val="11"/>
        <color theme="1"/>
        <rFont val="Arial"/>
        <family val="2"/>
      </rPr>
      <t>Direct economic value generated</t>
    </r>
    <r>
      <rPr>
        <i/>
        <sz val="11"/>
        <color theme="1"/>
        <rFont val="Arial"/>
        <family val="2"/>
      </rPr>
      <t xml:space="preserve">: revenues </t>
    </r>
  </si>
  <si>
    <r>
      <rPr>
        <b/>
        <i/>
        <sz val="11"/>
        <color theme="1"/>
        <rFont val="Arial"/>
        <family val="2"/>
      </rPr>
      <t>Economic value distributed</t>
    </r>
    <r>
      <rPr>
        <i/>
        <sz val="11"/>
        <color theme="1"/>
        <rFont val="Arial"/>
        <family val="2"/>
      </rPr>
      <t xml:space="preserve">: operating costs, employee wages and benefits, payments to providers of capital, payments to government by country, and community investments </t>
    </r>
  </si>
  <si>
    <r>
      <rPr>
        <b/>
        <i/>
        <sz val="11"/>
        <color theme="1"/>
        <rFont val="Arial"/>
        <family val="2"/>
      </rPr>
      <t>Economic value retained</t>
    </r>
    <r>
      <rPr>
        <i/>
        <sz val="11"/>
        <color theme="1"/>
        <rFont val="Arial"/>
        <family val="2"/>
      </rPr>
      <t>: ‘economic value generated’ less ‘economic value distributed’</t>
    </r>
  </si>
  <si>
    <t>$m</t>
  </si>
  <si>
    <t>Economic value generated</t>
  </si>
  <si>
    <t>Economic value distributed</t>
  </si>
  <si>
    <t>Economic value retained</t>
  </si>
  <si>
    <r>
      <t xml:space="preserve">[From FY24, the data provided below includes </t>
    </r>
    <r>
      <rPr>
        <b/>
        <sz val="10"/>
        <color theme="1"/>
        <rFont val="Arial"/>
        <family val="2"/>
      </rPr>
      <t>all full-time and part-time employees, casual and contracted staff</t>
    </r>
    <r>
      <rPr>
        <sz val="10"/>
        <color theme="1"/>
        <rFont val="Arial"/>
        <family val="2"/>
      </rPr>
      <t>]</t>
    </r>
  </si>
  <si>
    <t>FY26</t>
  </si>
  <si>
    <t>Did not disclose</t>
  </si>
  <si>
    <t>English</t>
  </si>
  <si>
    <t>Italian</t>
  </si>
  <si>
    <t>Malaysian Chinese</t>
  </si>
  <si>
    <t>New Zealand</t>
  </si>
  <si>
    <t>South African</t>
  </si>
  <si>
    <t>2. Declared as their first heritage</t>
  </si>
  <si>
    <t>GRI disclosure</t>
  </si>
  <si>
    <t>Location of disclosure</t>
  </si>
  <si>
    <t>Further information</t>
  </si>
  <si>
    <t>2-1 Organisational details</t>
  </si>
  <si>
    <t>About this report, page 2</t>
  </si>
  <si>
    <t>FY25 Sustainability Databook</t>
  </si>
  <si>
    <t>2-2 Entities included in the organisation’s sustainability reporting</t>
  </si>
  <si>
    <t>2-3 Reporting period, frequency and contact point</t>
  </si>
  <si>
    <t>2-4 Restatements of information</t>
  </si>
  <si>
    <t>2-5 External assurance</t>
  </si>
  <si>
    <t>2-6 Activities, value chain and other business relationships</t>
  </si>
  <si>
    <t>2-7 Employees</t>
  </si>
  <si>
    <t>2-8 Workers who are not employees</t>
  </si>
  <si>
    <t>See further information</t>
  </si>
  <si>
    <t>2-9 Governance structure and composition</t>
  </si>
  <si>
    <t>2-10 Nomination and selection of the highest governance body</t>
  </si>
  <si>
    <t>2-11 Chair of the highest governance body</t>
  </si>
  <si>
    <t>2-12 Role of the highest governance body in overseeing the management of impacts</t>
  </si>
  <si>
    <t>2-13 Delegation of responsibility for managing impacts</t>
  </si>
  <si>
    <t>2-14 Role of the highest governance body in sustainability reporting</t>
  </si>
  <si>
    <t>2-15 Conflicts of interest</t>
  </si>
  <si>
    <t>Conflicts of Interest Policy</t>
  </si>
  <si>
    <t>2-16 Communication of critical concerns</t>
  </si>
  <si>
    <t>2-17 Collective knowledge of the highest governance body</t>
  </si>
  <si>
    <t>2-18 Evaluation of the performance of the highest governance body</t>
  </si>
  <si>
    <t>2-19 Remuneration policies</t>
  </si>
  <si>
    <t>2-20 Process to determine remuneration</t>
  </si>
  <si>
    <t>2-21 Annual total compensation ratio</t>
  </si>
  <si>
    <t>Not disclosed</t>
  </si>
  <si>
    <t>2-22 Statement on sustainable development strategy</t>
  </si>
  <si>
    <t>2-23 Policy commitments</t>
  </si>
  <si>
    <t>Sustainability Policy</t>
  </si>
  <si>
    <t>2-24 Embedding policy commitments</t>
  </si>
  <si>
    <t>2-25 Processes to remediate negative impacts</t>
  </si>
  <si>
    <t>Whistleblower Policy</t>
  </si>
  <si>
    <t>2-26 Mechanisms for seeking advice and raising concerns</t>
  </si>
  <si>
    <t>2-27 Compliance with laws and regulations</t>
  </si>
  <si>
    <t>2-28 Membership associations</t>
  </si>
  <si>
    <t>Growthpoint website</t>
  </si>
  <si>
    <t>growthpoint.com.au/sustainability</t>
  </si>
  <si>
    <t>2-29 Approach to stakeholder engagement</t>
  </si>
  <si>
    <t>2-30 Collective bargaining agreements</t>
  </si>
  <si>
    <t>Growthpoint employs a professional and skilled workforce and remuneration is determined annually on individual merit and benchmarking</t>
  </si>
  <si>
    <t>GRI 3: Material Topics 2021</t>
  </si>
  <si>
    <t>3-1 Process to determine material topics</t>
  </si>
  <si>
    <t>3-2 List of material topics</t>
  </si>
  <si>
    <t>3-3 Management of material topics</t>
  </si>
  <si>
    <t>GRI 201: Economic Performance 2016</t>
  </si>
  <si>
    <t>201-1 Direct economic value generated and distributed</t>
  </si>
  <si>
    <t>201-2 Financial implications and other risks and opportunities due to climate change</t>
  </si>
  <si>
    <t>201-3 Defined benefit plan obligations and other retirement plans</t>
  </si>
  <si>
    <t>The Group does not have any defined benefit plans in place</t>
  </si>
  <si>
    <t>201-4 Financial assistance received from government</t>
  </si>
  <si>
    <t>None received</t>
  </si>
  <si>
    <t>GRI 207: Tax 2019</t>
  </si>
  <si>
    <t>207-1 Approach to tax</t>
  </si>
  <si>
    <t>GRI 302: Energy 2016</t>
  </si>
  <si>
    <t>302-1 Energy consumption within the organization</t>
  </si>
  <si>
    <t>302-2 Energy consumption outside of the organization</t>
  </si>
  <si>
    <t>302-3 Energy intensity</t>
  </si>
  <si>
    <t>302-4 Reduction of energy consumption</t>
  </si>
  <si>
    <t>302-5 Reductions in energy requirements of products and services</t>
  </si>
  <si>
    <t>GRI 303: Water and Effluents 2018</t>
  </si>
  <si>
    <t>303-5 Water consumption</t>
  </si>
  <si>
    <t>GRI 305: Emissions 2016</t>
  </si>
  <si>
    <t>305-1 Direct (Scope 1) GHG emissions</t>
  </si>
  <si>
    <t>305-2 Energy indirect (Scope 2) GHG emissions</t>
  </si>
  <si>
    <t>305-3 Other indirect (Scope 3) GHG emissions</t>
  </si>
  <si>
    <t>305-4 GHG emissions intensity</t>
  </si>
  <si>
    <t>305-5 Reduction of GHG emissions</t>
  </si>
  <si>
    <t>GRI 306: Waste 2020</t>
  </si>
  <si>
    <t>306-1 Waste generation and significant waste-related impacts</t>
  </si>
  <si>
    <t>306-2 Management of significant waste-related impacts</t>
  </si>
  <si>
    <t>306-3 Waste generated</t>
  </si>
  <si>
    <t>306-4 Waste diverted from disposal</t>
  </si>
  <si>
    <t>306-5 Waste directed to disposal</t>
  </si>
  <si>
    <t>GRI 401: Employment 2016</t>
  </si>
  <si>
    <t>401-1 New employee hires and employee turnover</t>
  </si>
  <si>
    <t>GRI 404: Training and Education 2016</t>
  </si>
  <si>
    <t>404-3 Percentage of employees receiving regular performance and career development reviews</t>
  </si>
  <si>
    <t>GRI 405: Diversity and Equal Opportunity 2016</t>
  </si>
  <si>
    <t>405-1 Diversity of governance bodies and employees</t>
  </si>
  <si>
    <t>Topic-specific disclosures</t>
  </si>
  <si>
    <t>General disclosures</t>
  </si>
  <si>
    <t>Growthpoint has reported the information cited in this GRI content index for the period 1 July 2025 to 30 June 2026 with reference to the GRI Standards.</t>
  </si>
  <si>
    <t>GRI Index</t>
  </si>
  <si>
    <t>Building Certifications - 100% Directly Owned Office portfolio</t>
  </si>
  <si>
    <t>Portfolio ratings (as of 30 June 2026)</t>
  </si>
  <si>
    <t>Portfolio coverage - eligible assets (as of 30 June 2026)</t>
  </si>
  <si>
    <t xml:space="preserve">This Sustainability Databook provides an overview of Growthpoint's sustainability portfolio and asset level performance data for the financial year ending 30 June 2026. </t>
  </si>
  <si>
    <t xml:space="preserve">EY has provided an independent limited assurance of the selected metrics in this Databook. A copy of the assurance statement can be found in the FY26 Sustainability Report. </t>
  </si>
  <si>
    <t>Operational waste generated by the commercial offices, disposed to landfill</t>
  </si>
  <si>
    <t>The diversion % is calculated as a proportion of waste that was diverted from landfill from the total amount of waste generated.</t>
  </si>
  <si>
    <t>% Change (compared to FY25)</t>
  </si>
  <si>
    <t>Consolidated Group</t>
  </si>
  <si>
    <t>Scope 2  (location-based)</t>
  </si>
  <si>
    <t>Scope 3</t>
  </si>
  <si>
    <t>Scope 1 and Scope 2 Total (location-based)</t>
  </si>
  <si>
    <t>Scope 3 Total (location-based)</t>
  </si>
  <si>
    <t>Natural Gas, Diesel and Refrigerant Leakage</t>
  </si>
  <si>
    <t>Performance against our Net Zero Target</t>
  </si>
  <si>
    <t xml:space="preserve">100% owned direct office portfolio - operationally controlled </t>
  </si>
  <si>
    <t>Scope/Source</t>
  </si>
  <si>
    <t>Scope 1 - Natural Gas</t>
  </si>
  <si>
    <t>Scope 1 - Diesel</t>
  </si>
  <si>
    <t>Scope 1 - Refrigerant leakage</t>
  </si>
  <si>
    <t>Scope 2 - Electricity (market-based)</t>
  </si>
  <si>
    <t>Scope 3 - Corporate business travel</t>
  </si>
  <si>
    <t>Offsets</t>
  </si>
  <si>
    <t>Total Net GHG emisisons</t>
  </si>
  <si>
    <t>tCO2e equivalent</t>
  </si>
  <si>
    <t>Resource consumption - Water</t>
  </si>
  <si>
    <t>Resource consumption - Energy</t>
  </si>
  <si>
    <t>Direct office portfolio - operationally controlled sources</t>
  </si>
  <si>
    <t>Total Electricity purchased from grid</t>
  </si>
  <si>
    <t xml:space="preserve">Voluntary Renewable Electricity Purchase (GreenPower) </t>
  </si>
  <si>
    <t>Mandatory Renewable Electricity - Grid</t>
  </si>
  <si>
    <t>Solar Generated and Consumed Onsite</t>
  </si>
  <si>
    <t>Total electricity usage</t>
  </si>
  <si>
    <t>Direct office portfolio - non-operationally controlled sources</t>
  </si>
  <si>
    <t>Direct industrial portfolio - non-operationally controlled sources</t>
  </si>
  <si>
    <t>Total consumption- operationally controlled sources</t>
  </si>
  <si>
    <t>Total consumption - non-operationally controlled sources</t>
  </si>
  <si>
    <t>Floor area - by data coverage</t>
  </si>
  <si>
    <t>Total Energy Consumption (incl elec and solar)</t>
  </si>
  <si>
    <t>Direct office portfolio - operationally controlled assets</t>
  </si>
  <si>
    <t>Total Net Lettable Area (NLA), adjusted for the ownership period and disclosed based on available data coverage</t>
  </si>
  <si>
    <t xml:space="preserve">Total amount of water consumed divided by the Floor area - by data coverage, used as a normalising factor to compare the relative intensity </t>
  </si>
  <si>
    <t xml:space="preserve">Total energy consumed divided by the Floor area - by data coverage, used as a normalising factor to compare the relative intensity </t>
  </si>
  <si>
    <r>
      <t xml:space="preserve"> - </t>
    </r>
    <r>
      <rPr>
        <b/>
        <sz val="11"/>
        <color theme="1"/>
        <rFont val="Arial"/>
        <family val="2"/>
      </rPr>
      <t>Investments</t>
    </r>
    <r>
      <rPr>
        <sz val="11"/>
        <color theme="1"/>
        <rFont val="Arial"/>
        <family val="2"/>
      </rPr>
      <t xml:space="preserve"> - emissions associated with unconsolidated property investments not otherwise captured within Growthpoint's operational reporting boundary, based on Growthpoint's proportional equity interest in the underlying investment</t>
    </r>
  </si>
  <si>
    <t>3. Includes emissions associated with unconsolidated property investments, based on Growthpoint's proportional equity interest in the underlying investment</t>
  </si>
  <si>
    <t>Direct office portfolio - non-operationally controlled assets</t>
  </si>
  <si>
    <t>Direct industrial portfolio - non-operationally controlled assets</t>
  </si>
  <si>
    <t>Resource consumption - Waste</t>
  </si>
  <si>
    <t>Source</t>
  </si>
  <si>
    <t>Total Waste</t>
  </si>
  <si>
    <t xml:space="preserve">Diversion from landfill </t>
  </si>
  <si>
    <t>Direct office portfolio</t>
  </si>
  <si>
    <t>Total Energy Consumption (incl elec and gas)</t>
  </si>
  <si>
    <t>Diversion from landfill %</t>
  </si>
  <si>
    <t>This databook is to be used in conjuction with Growthpoint FY26 Sustainability Report (https://growthpoint.com.au/results).</t>
  </si>
  <si>
    <r>
      <rPr>
        <b/>
        <sz val="11"/>
        <color theme="1"/>
        <rFont val="Arial"/>
        <family val="2"/>
      </rPr>
      <t xml:space="preserve">Market-based </t>
    </r>
    <r>
      <rPr>
        <sz val="11"/>
        <color theme="1"/>
        <rFont val="Arial"/>
        <family val="2"/>
      </rPr>
      <t>Scope 2 emissions were calculated in accordance with the NGER (Measurement) Determination 2008 and the latest NGA factors.</t>
    </r>
  </si>
  <si>
    <t>Strategy, page 14</t>
  </si>
  <si>
    <t>FY26 Sustainability Databook</t>
  </si>
  <si>
    <t>Basis of preparation, judgements and assumptions, pages 17-18</t>
  </si>
  <si>
    <t>Governance, pages 11-13</t>
  </si>
  <si>
    <t>FY26 Annual Report, pages 26-28</t>
  </si>
  <si>
    <t>FY26 Annual Report, page 26</t>
  </si>
  <si>
    <t>FY26 Corporate Governance Statement, Complaints Handling Policy</t>
  </si>
  <si>
    <t>Board climate risks and opportunities capability, page 12</t>
  </si>
  <si>
    <t>FY26 Corporate Governance Statement</t>
  </si>
  <si>
    <t>Board Charter</t>
  </si>
  <si>
    <t>Policy for Climate-related risks and opportunities, page 12</t>
  </si>
  <si>
    <t>No significant fines or penalties have been imposed on the Group during FY26</t>
  </si>
  <si>
    <t>Approach to sustainability, page 5</t>
  </si>
  <si>
    <t>FY22-FY26 Sustainability Framework outcomes, pages 6-8</t>
  </si>
  <si>
    <t>FY27-FY30 Sustainability Strategy, pages 9-10</t>
  </si>
  <si>
    <t>Climate-related risks and opportunities, pages 15-16</t>
  </si>
  <si>
    <t>FY26 Annual Report, pages 88-90</t>
  </si>
  <si>
    <t>Group GHG emissions, pages 19-20</t>
  </si>
  <si>
    <t>FY26 sustainability highlights and performance, page 21</t>
  </si>
  <si>
    <t>FY26 sustainability highlights and performance, page 22</t>
  </si>
  <si>
    <t>growthpoint.com.au/corporate-governance</t>
  </si>
  <si>
    <t>growthpoint.com.au/who-we-are</t>
  </si>
  <si>
    <t>During the year Growthpoint engaged 10 contractors</t>
  </si>
  <si>
    <t>Assurance statement, pages 24-27</t>
  </si>
  <si>
    <t>FY26 Annual Report, pages 38-57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</si>
</sst>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0.0"/>
  </numFmts>
  <fonts count="4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i/>
      <sz val="10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Arial"/>
      <family val="2"/>
    </font>
    <font>
      <b/>
      <sz val="14"/>
      <color theme="6"/>
      <name val="Arial"/>
      <family val="2"/>
    </font>
    <font>
      <sz val="10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rgb="FF345E9E"/>
      <name val="Arial"/>
      <family val="2"/>
    </font>
    <font>
      <b/>
      <sz val="12"/>
      <color rgb="FF345E9E"/>
      <name val="Arial"/>
      <family val="2"/>
    </font>
    <font>
      <sz val="7"/>
      <color theme="1"/>
      <name val="Times New Roman"/>
      <family val="1"/>
    </font>
    <font>
      <vertAlign val="superscript"/>
      <sz val="11"/>
      <color theme="1"/>
      <name val="Arial"/>
      <family val="2"/>
    </font>
    <font>
      <sz val="11"/>
      <name val="Arial"/>
      <family val="2"/>
      <scheme val="minor"/>
    </font>
    <font>
      <sz val="8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0"/>
      <color indexed="9"/>
      <name val="Arial"/>
      <family val="2"/>
      <scheme val="minor"/>
    </font>
    <font>
      <b/>
      <sz val="11"/>
      <color indexed="9"/>
      <name val="Arial"/>
      <family val="2"/>
      <scheme val="minor"/>
    </font>
    <font>
      <sz val="11"/>
      <color theme="1"/>
      <name val="Arial"/>
      <family val="1"/>
    </font>
    <font>
      <b/>
      <vertAlign val="superscript"/>
      <sz val="11"/>
      <color rgb="FFFFFFFF"/>
      <name val="Arial"/>
      <family val="2"/>
    </font>
    <font>
      <b/>
      <vertAlign val="superscript"/>
      <sz val="11"/>
      <color rgb="FF000000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rgb="FF742267"/>
      <name val="Arial"/>
      <family val="2"/>
    </font>
    <font>
      <b/>
      <sz val="16"/>
      <color rgb="FF742267"/>
      <name val="Arial"/>
      <family val="2"/>
    </font>
    <font>
      <b/>
      <sz val="18"/>
      <color rgb="FF742267"/>
      <name val="Arial"/>
      <family val="2"/>
    </font>
    <font>
      <b/>
      <sz val="14"/>
      <color theme="8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theme="0"/>
      <name val="Arial"/>
      <family val="2"/>
      <scheme val="minor"/>
    </font>
    <font>
      <i/>
      <sz val="11"/>
      <name val="Arial"/>
      <family val="2"/>
      <scheme val="minor"/>
    </font>
    <font>
      <b/>
      <i/>
      <sz val="11"/>
      <name val="Arial"/>
      <family val="2"/>
      <scheme val="minor"/>
    </font>
    <font>
      <vertAlign val="superscript"/>
      <sz val="11"/>
      <name val="Arial"/>
      <family val="2"/>
      <scheme val="minor"/>
    </font>
    <font>
      <sz val="11"/>
      <color theme="1"/>
      <name val="Arial (Body)"/>
    </font>
    <font>
      <b/>
      <sz val="10"/>
      <color theme="1"/>
      <name val="Arial"/>
      <family val="2"/>
    </font>
    <font>
      <sz val="14"/>
      <color rgb="FF742267"/>
      <name val="Arial"/>
      <family val="2"/>
      <scheme val="minor"/>
    </font>
    <font>
      <b/>
      <sz val="20"/>
      <color rgb="FF470634"/>
      <name val="Arial"/>
      <family val="2"/>
      <scheme val="minor"/>
    </font>
    <font>
      <b/>
      <sz val="12"/>
      <color theme="8"/>
      <name val="Arial"/>
      <family val="2"/>
      <scheme val="minor"/>
    </font>
    <font>
      <b/>
      <sz val="11"/>
      <color rgb="FF742267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DDE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rgb="FFDFE1E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theme="4"/>
      </bottom>
      <diagonal/>
    </border>
    <border>
      <left style="thin">
        <color theme="4"/>
      </left>
      <right/>
      <top style="thin">
        <color indexed="64"/>
      </top>
      <bottom style="medium">
        <color theme="4"/>
      </bottom>
      <diagonal/>
    </border>
    <border>
      <left/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theme="4"/>
      </bottom>
      <diagonal/>
    </border>
    <border>
      <left/>
      <right/>
      <top style="thin">
        <color theme="1"/>
      </top>
      <bottom style="medium">
        <color theme="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4"/>
      </right>
      <top/>
      <bottom style="thin">
        <color indexed="64"/>
      </bottom>
      <diagonal/>
    </border>
    <border>
      <left/>
      <right style="thin">
        <color theme="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 style="thin">
        <color indexed="6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medium">
        <color theme="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theme="4"/>
      </right>
      <top/>
      <bottom/>
      <diagonal/>
    </border>
    <border>
      <left style="thin">
        <color indexed="64"/>
      </left>
      <right style="thin">
        <color theme="4"/>
      </right>
      <top/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indexed="64"/>
      </top>
      <bottom style="medium">
        <color theme="4"/>
      </bottom>
      <diagonal/>
    </border>
    <border>
      <left/>
      <right style="thin">
        <color indexed="64"/>
      </right>
      <top style="thin">
        <color theme="1"/>
      </top>
      <bottom style="medium">
        <color theme="4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 style="medium">
        <color rgb="FF808080"/>
      </top>
      <bottom style="medium">
        <color rgb="FF80808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10" fillId="0" borderId="0"/>
    <xf numFmtId="0" fontId="1" fillId="0" borderId="0"/>
  </cellStyleXfs>
  <cellXfs count="279">
    <xf numFmtId="0" fontId="0" fillId="0" borderId="0" xfId="0"/>
    <xf numFmtId="165" fontId="0" fillId="0" borderId="0" xfId="1" applyNumberFormat="1" applyFont="1"/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9" fontId="3" fillId="0" borderId="0" xfId="2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/>
    </xf>
    <xf numFmtId="0" fontId="11" fillId="0" borderId="0" xfId="5" applyFont="1"/>
    <xf numFmtId="0" fontId="10" fillId="0" borderId="0" xfId="5"/>
    <xf numFmtId="0" fontId="18" fillId="0" borderId="0" xfId="5" applyFont="1"/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vertical="center"/>
    </xf>
    <xf numFmtId="0" fontId="11" fillId="0" borderId="0" xfId="5" applyFont="1" applyAlignment="1">
      <alignment horizontal="left" vertical="center"/>
    </xf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7" fontId="3" fillId="0" borderId="0" xfId="2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23" fillId="0" borderId="0" xfId="0" applyFont="1"/>
    <xf numFmtId="0" fontId="13" fillId="0" borderId="0" xfId="5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top" wrapText="1"/>
    </xf>
    <xf numFmtId="0" fontId="17" fillId="0" borderId="0" xfId="5" applyFont="1"/>
    <xf numFmtId="0" fontId="3" fillId="0" borderId="0" xfId="0" applyFont="1" applyAlignment="1">
      <alignment vertical="top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0" fontId="26" fillId="4" borderId="0" xfId="0" applyFont="1" applyFill="1" applyAlignment="1">
      <alignment vertical="center"/>
    </xf>
    <xf numFmtId="0" fontId="26" fillId="4" borderId="0" xfId="0" applyFont="1" applyFill="1" applyAlignment="1">
      <alignment horizontal="center" vertical="center"/>
    </xf>
    <xf numFmtId="0" fontId="37" fillId="4" borderId="0" xfId="0" applyFont="1" applyFill="1"/>
    <xf numFmtId="0" fontId="37" fillId="4" borderId="0" xfId="0" applyFont="1" applyFill="1" applyAlignment="1">
      <alignment wrapText="1"/>
    </xf>
    <xf numFmtId="0" fontId="37" fillId="4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15" fillId="7" borderId="4" xfId="5" applyFont="1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/>
    </xf>
    <xf numFmtId="0" fontId="8" fillId="7" borderId="2" xfId="0" applyFont="1" applyFill="1" applyBorder="1"/>
    <xf numFmtId="167" fontId="3" fillId="7" borderId="19" xfId="2" applyNumberFormat="1" applyFont="1" applyFill="1" applyBorder="1" applyAlignment="1">
      <alignment horizontal="center"/>
    </xf>
    <xf numFmtId="0" fontId="17" fillId="5" borderId="3" xfId="5" applyFont="1" applyFill="1" applyBorder="1" applyAlignment="1">
      <alignment horizontal="center" vertical="center" wrapText="1"/>
    </xf>
    <xf numFmtId="168" fontId="11" fillId="0" borderId="3" xfId="5" applyNumberFormat="1" applyFont="1" applyBorder="1" applyAlignment="1">
      <alignment horizontal="center" vertical="center" wrapText="1"/>
    </xf>
    <xf numFmtId="0" fontId="17" fillId="0" borderId="3" xfId="5" applyFont="1" applyBorder="1" applyAlignment="1">
      <alignment vertical="center" wrapText="1"/>
    </xf>
    <xf numFmtId="168" fontId="15" fillId="7" borderId="3" xfId="5" applyNumberFormat="1" applyFont="1" applyFill="1" applyBorder="1" applyAlignment="1">
      <alignment horizontal="center" vertical="center" wrapText="1"/>
    </xf>
    <xf numFmtId="168" fontId="11" fillId="0" borderId="5" xfId="5" applyNumberFormat="1" applyFont="1" applyBorder="1" applyAlignment="1">
      <alignment horizontal="center" vertical="center" wrapText="1"/>
    </xf>
    <xf numFmtId="0" fontId="11" fillId="0" borderId="4" xfId="5" applyFont="1" applyBorder="1" applyAlignment="1">
      <alignment horizontal="center" vertical="center" wrapText="1"/>
    </xf>
    <xf numFmtId="0" fontId="17" fillId="5" borderId="5" xfId="5" applyFont="1" applyFill="1" applyBorder="1" applyAlignment="1">
      <alignment horizontal="center" vertical="center" wrapText="1"/>
    </xf>
    <xf numFmtId="0" fontId="17" fillId="5" borderId="4" xfId="5" applyFont="1" applyFill="1" applyBorder="1" applyAlignment="1">
      <alignment horizontal="center" vertical="center" wrapText="1"/>
    </xf>
    <xf numFmtId="9" fontId="11" fillId="0" borderId="25" xfId="5" applyNumberFormat="1" applyFont="1" applyBorder="1" applyAlignment="1">
      <alignment horizontal="center" vertical="center" wrapText="1"/>
    </xf>
    <xf numFmtId="9" fontId="11" fillId="0" borderId="24" xfId="5" applyNumberFormat="1" applyFont="1" applyBorder="1" applyAlignment="1">
      <alignment horizontal="center" vertical="center" wrapText="1"/>
    </xf>
    <xf numFmtId="0" fontId="11" fillId="0" borderId="26" xfId="5" applyFont="1" applyBorder="1"/>
    <xf numFmtId="0" fontId="17" fillId="6" borderId="24" xfId="5" applyFont="1" applyFill="1" applyBorder="1" applyAlignment="1">
      <alignment horizontal="center" vertical="center" wrapText="1"/>
    </xf>
    <xf numFmtId="0" fontId="17" fillId="0" borderId="25" xfId="5" applyFont="1" applyBorder="1" applyAlignment="1">
      <alignment vertical="center" wrapText="1"/>
    </xf>
    <xf numFmtId="0" fontId="11" fillId="0" borderId="28" xfId="5" applyFont="1" applyBorder="1" applyAlignment="1">
      <alignment horizontal="center" vertical="center" wrapText="1"/>
    </xf>
    <xf numFmtId="0" fontId="15" fillId="7" borderId="28" xfId="5" applyFont="1" applyFill="1" applyBorder="1" applyAlignment="1">
      <alignment horizontal="center" vertical="center" wrapText="1"/>
    </xf>
    <xf numFmtId="0" fontId="17" fillId="0" borderId="26" xfId="5" applyFont="1" applyBorder="1" applyAlignment="1">
      <alignment vertical="center" wrapText="1"/>
    </xf>
    <xf numFmtId="0" fontId="11" fillId="0" borderId="26" xfId="5" applyFont="1" applyBorder="1" applyAlignment="1">
      <alignment horizontal="center" vertical="center" wrapText="1"/>
    </xf>
    <xf numFmtId="0" fontId="11" fillId="0" borderId="26" xfId="5" applyFont="1" applyBorder="1" applyAlignment="1">
      <alignment vertical="center" wrapText="1"/>
    </xf>
    <xf numFmtId="0" fontId="11" fillId="0" borderId="35" xfId="5" applyFont="1" applyBorder="1" applyAlignment="1">
      <alignment horizontal="center" vertical="center" wrapText="1"/>
    </xf>
    <xf numFmtId="168" fontId="11" fillId="0" borderId="35" xfId="5" applyNumberFormat="1" applyFont="1" applyBorder="1" applyAlignment="1">
      <alignment horizontal="center" vertical="center" wrapText="1"/>
    </xf>
    <xf numFmtId="0" fontId="15" fillId="7" borderId="35" xfId="5" applyFont="1" applyFill="1" applyBorder="1" applyAlignment="1">
      <alignment horizontal="center" vertical="center" wrapText="1"/>
    </xf>
    <xf numFmtId="0" fontId="11" fillId="0" borderId="36" xfId="5" applyFont="1" applyBorder="1" applyAlignment="1">
      <alignment horizontal="center" vertical="center" wrapText="1"/>
    </xf>
    <xf numFmtId="0" fontId="15" fillId="7" borderId="36" xfId="5" applyFont="1" applyFill="1" applyBorder="1" applyAlignment="1">
      <alignment horizontal="center" vertical="center" wrapText="1"/>
    </xf>
    <xf numFmtId="0" fontId="12" fillId="0" borderId="0" xfId="5" applyFont="1"/>
    <xf numFmtId="0" fontId="14" fillId="4" borderId="23" xfId="5" applyFont="1" applyFill="1" applyBorder="1" applyAlignment="1">
      <alignment vertical="center"/>
    </xf>
    <xf numFmtId="0" fontId="14" fillId="4" borderId="21" xfId="5" applyFont="1" applyFill="1" applyBorder="1" applyAlignment="1">
      <alignment vertical="center"/>
    </xf>
    <xf numFmtId="168" fontId="11" fillId="0" borderId="40" xfId="5" applyNumberFormat="1" applyFont="1" applyBorder="1" applyAlignment="1">
      <alignment horizontal="center" vertical="center" wrapText="1"/>
    </xf>
    <xf numFmtId="0" fontId="17" fillId="5" borderId="36" xfId="5" applyFont="1" applyFill="1" applyBorder="1" applyAlignment="1">
      <alignment horizontal="center" vertical="center" wrapText="1"/>
    </xf>
    <xf numFmtId="0" fontId="17" fillId="5" borderId="35" xfId="5" applyFont="1" applyFill="1" applyBorder="1" applyAlignment="1">
      <alignment horizontal="center" vertical="center" wrapText="1"/>
    </xf>
    <xf numFmtId="0" fontId="17" fillId="5" borderId="40" xfId="5" applyFont="1" applyFill="1" applyBorder="1" applyAlignment="1">
      <alignment horizontal="center" vertical="center" wrapText="1"/>
    </xf>
    <xf numFmtId="0" fontId="17" fillId="5" borderId="28" xfId="5" applyFont="1" applyFill="1" applyBorder="1" applyAlignment="1">
      <alignment horizontal="center" vertical="center" wrapText="1"/>
    </xf>
    <xf numFmtId="0" fontId="16" fillId="6" borderId="24" xfId="5" applyFont="1" applyFill="1" applyBorder="1" applyAlignment="1">
      <alignment horizontal="center" vertical="center" wrapText="1"/>
    </xf>
    <xf numFmtId="0" fontId="16" fillId="6" borderId="25" xfId="5" applyFont="1" applyFill="1" applyBorder="1" applyAlignment="1">
      <alignment horizontal="center" vertical="center" wrapText="1"/>
    </xf>
    <xf numFmtId="0" fontId="15" fillId="6" borderId="25" xfId="5" applyFont="1" applyFill="1" applyBorder="1" applyAlignment="1">
      <alignment vertical="center" wrapText="1"/>
    </xf>
    <xf numFmtId="0" fontId="16" fillId="6" borderId="25" xfId="5" applyFont="1" applyFill="1" applyBorder="1" applyAlignment="1">
      <alignment vertical="center" wrapText="1"/>
    </xf>
    <xf numFmtId="168" fontId="15" fillId="7" borderId="35" xfId="5" applyNumberFormat="1" applyFont="1" applyFill="1" applyBorder="1" applyAlignment="1">
      <alignment horizontal="center" vertical="center" wrapText="1"/>
    </xf>
    <xf numFmtId="168" fontId="15" fillId="7" borderId="40" xfId="5" applyNumberFormat="1" applyFont="1" applyFill="1" applyBorder="1" applyAlignment="1">
      <alignment horizontal="center" vertical="center" wrapText="1"/>
    </xf>
    <xf numFmtId="168" fontId="15" fillId="7" borderId="5" xfId="5" applyNumberFormat="1" applyFont="1" applyFill="1" applyBorder="1" applyAlignment="1">
      <alignment horizontal="center" vertical="center" wrapText="1"/>
    </xf>
    <xf numFmtId="0" fontId="0" fillId="6" borderId="39" xfId="0" applyFill="1" applyBorder="1" applyAlignment="1">
      <alignment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165" fontId="0" fillId="0" borderId="35" xfId="1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9" fillId="3" borderId="35" xfId="0" applyFont="1" applyFill="1" applyBorder="1" applyAlignment="1">
      <alignment vertical="center"/>
    </xf>
    <xf numFmtId="0" fontId="3" fillId="3" borderId="35" xfId="3" applyFont="1" applyFill="1" applyBorder="1" applyAlignment="1">
      <alignment vertical="center" wrapText="1"/>
    </xf>
    <xf numFmtId="0" fontId="7" fillId="3" borderId="35" xfId="3" applyFont="1" applyFill="1" applyBorder="1" applyAlignment="1">
      <alignment vertical="center" wrapText="1"/>
    </xf>
    <xf numFmtId="0" fontId="7" fillId="3" borderId="35" xfId="3" applyFont="1" applyFill="1" applyBorder="1" applyAlignment="1">
      <alignment horizontal="center" vertical="center" wrapText="1"/>
    </xf>
    <xf numFmtId="0" fontId="8" fillId="3" borderId="35" xfId="3" applyFont="1" applyFill="1" applyBorder="1" applyAlignment="1">
      <alignment horizontal="center" vertical="center" wrapText="1"/>
    </xf>
    <xf numFmtId="9" fontId="8" fillId="3" borderId="35" xfId="3" applyNumberFormat="1" applyFont="1" applyFill="1" applyBorder="1" applyAlignment="1">
      <alignment horizontal="center" vertical="center" wrapText="1"/>
    </xf>
    <xf numFmtId="0" fontId="32" fillId="0" borderId="3" xfId="0" applyFont="1" applyBorder="1" applyAlignment="1">
      <alignment vertical="center"/>
    </xf>
    <xf numFmtId="0" fontId="25" fillId="6" borderId="22" xfId="0" applyFont="1" applyFill="1" applyBorder="1" applyAlignment="1">
      <alignment horizontal="right" vertical="center"/>
    </xf>
    <xf numFmtId="0" fontId="32" fillId="0" borderId="35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40" fillId="7" borderId="43" xfId="0" applyFont="1" applyFill="1" applyBorder="1" applyAlignment="1">
      <alignment vertical="center"/>
    </xf>
    <xf numFmtId="0" fontId="27" fillId="4" borderId="0" xfId="0" applyFont="1" applyFill="1" applyAlignment="1">
      <alignment horizontal="center" vertical="center"/>
    </xf>
    <xf numFmtId="166" fontId="23" fillId="0" borderId="35" xfId="1" applyNumberFormat="1" applyFont="1" applyBorder="1" applyAlignment="1">
      <alignment horizontal="right" vertical="center"/>
    </xf>
    <xf numFmtId="166" fontId="8" fillId="7" borderId="43" xfId="1" applyNumberFormat="1" applyFont="1" applyFill="1" applyBorder="1" applyAlignment="1">
      <alignment horizontal="right" vertical="center"/>
    </xf>
    <xf numFmtId="0" fontId="23" fillId="0" borderId="0" xfId="3" applyFont="1"/>
    <xf numFmtId="165" fontId="23" fillId="0" borderId="0" xfId="1" applyNumberFormat="1" applyFont="1" applyBorder="1" applyAlignment="1">
      <alignment horizontal="center"/>
    </xf>
    <xf numFmtId="167" fontId="23" fillId="0" borderId="17" xfId="2" applyNumberFormat="1" applyFont="1" applyBorder="1" applyAlignment="1">
      <alignment horizontal="center"/>
    </xf>
    <xf numFmtId="0" fontId="39" fillId="0" borderId="0" xfId="0" applyFont="1"/>
    <xf numFmtId="167" fontId="23" fillId="0" borderId="17" xfId="2" applyNumberFormat="1" applyFont="1" applyFill="1" applyBorder="1" applyAlignment="1">
      <alignment horizontal="center"/>
    </xf>
    <xf numFmtId="0" fontId="23" fillId="0" borderId="0" xfId="3" applyFont="1" applyAlignment="1">
      <alignment wrapText="1"/>
    </xf>
    <xf numFmtId="0" fontId="8" fillId="7" borderId="0" xfId="3" applyFont="1" applyFill="1" applyAlignment="1">
      <alignment vertical="top"/>
    </xf>
    <xf numFmtId="167" fontId="8" fillId="7" borderId="17" xfId="2" applyNumberFormat="1" applyFont="1" applyFill="1" applyBorder="1" applyAlignment="1">
      <alignment horizontal="center"/>
    </xf>
    <xf numFmtId="0" fontId="2" fillId="4" borderId="0" xfId="3" applyFont="1" applyFill="1"/>
    <xf numFmtId="167" fontId="37" fillId="4" borderId="17" xfId="2" applyNumberFormat="1" applyFont="1" applyFill="1" applyBorder="1" applyAlignment="1">
      <alignment horizontal="center"/>
    </xf>
    <xf numFmtId="165" fontId="37" fillId="4" borderId="0" xfId="1" applyNumberFormat="1" applyFont="1" applyFill="1" applyBorder="1" applyAlignment="1">
      <alignment horizontal="right"/>
    </xf>
    <xf numFmtId="0" fontId="23" fillId="0" borderId="1" xfId="3" applyFont="1" applyBorder="1"/>
    <xf numFmtId="167" fontId="23" fillId="0" borderId="18" xfId="2" applyNumberFormat="1" applyFont="1" applyBorder="1" applyAlignment="1">
      <alignment horizontal="center"/>
    </xf>
    <xf numFmtId="167" fontId="26" fillId="4" borderId="7" xfId="2" applyNumberFormat="1" applyFont="1" applyFill="1" applyBorder="1" applyAlignment="1">
      <alignment horizontal="center" vertical="center" wrapText="1"/>
    </xf>
    <xf numFmtId="165" fontId="23" fillId="0" borderId="0" xfId="1" applyNumberFormat="1" applyFont="1" applyBorder="1" applyAlignment="1">
      <alignment horizontal="right"/>
    </xf>
    <xf numFmtId="165" fontId="23" fillId="0" borderId="0" xfId="1" applyNumberFormat="1" applyFont="1" applyFill="1" applyBorder="1" applyAlignment="1">
      <alignment horizontal="right"/>
    </xf>
    <xf numFmtId="165" fontId="8" fillId="7" borderId="0" xfId="1" applyNumberFormat="1" applyFont="1" applyFill="1" applyBorder="1" applyAlignment="1">
      <alignment horizontal="right"/>
    </xf>
    <xf numFmtId="0" fontId="3" fillId="7" borderId="2" xfId="3" applyFont="1" applyFill="1" applyBorder="1" applyAlignment="1">
      <alignment horizontal="right"/>
    </xf>
    <xf numFmtId="166" fontId="3" fillId="7" borderId="2" xfId="1" applyNumberFormat="1" applyFont="1" applyFill="1" applyBorder="1" applyAlignment="1">
      <alignment horizontal="right"/>
    </xf>
    <xf numFmtId="165" fontId="23" fillId="0" borderId="11" xfId="1" applyNumberFormat="1" applyFont="1" applyBorder="1" applyAlignment="1">
      <alignment horizontal="right"/>
    </xf>
    <xf numFmtId="0" fontId="39" fillId="0" borderId="0" xfId="3" applyFont="1" applyAlignment="1">
      <alignment horizontal="center"/>
    </xf>
    <xf numFmtId="0" fontId="40" fillId="7" borderId="0" xfId="3" applyFont="1" applyFill="1" applyAlignment="1">
      <alignment horizontal="center"/>
    </xf>
    <xf numFmtId="0" fontId="38" fillId="4" borderId="0" xfId="3" applyFont="1" applyFill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34" fillId="0" borderId="26" xfId="6" applyFont="1" applyBorder="1" applyAlignment="1">
      <alignment vertical="center"/>
    </xf>
    <xf numFmtId="0" fontId="36" fillId="0" borderId="0" xfId="6" applyFont="1"/>
    <xf numFmtId="9" fontId="11" fillId="0" borderId="0" xfId="5" applyNumberFormat="1" applyFont="1" applyAlignment="1">
      <alignment horizontal="center" vertical="center" wrapText="1"/>
    </xf>
    <xf numFmtId="167" fontId="3" fillId="0" borderId="0" xfId="2" applyNumberFormat="1" applyFont="1"/>
    <xf numFmtId="0" fontId="26" fillId="4" borderId="8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11" fillId="0" borderId="0" xfId="5" applyFont="1" applyAlignment="1">
      <alignment vertical="center" wrapText="1"/>
    </xf>
    <xf numFmtId="0" fontId="5" fillId="0" borderId="0" xfId="0" applyFont="1"/>
    <xf numFmtId="0" fontId="42" fillId="0" borderId="0" xfId="0" applyFont="1"/>
    <xf numFmtId="0" fontId="11" fillId="0" borderId="3" xfId="5" applyFont="1" applyBorder="1" applyAlignment="1">
      <alignment horizontal="center" vertical="center" wrapText="1"/>
    </xf>
    <xf numFmtId="0" fontId="15" fillId="7" borderId="3" xfId="5" applyFont="1" applyFill="1" applyBorder="1" applyAlignment="1">
      <alignment horizontal="center" vertical="center" wrapText="1"/>
    </xf>
    <xf numFmtId="0" fontId="17" fillId="5" borderId="55" xfId="5" applyFont="1" applyFill="1" applyBorder="1" applyAlignment="1">
      <alignment horizontal="center" vertical="center" wrapText="1"/>
    </xf>
    <xf numFmtId="0" fontId="17" fillId="5" borderId="56" xfId="5" applyFont="1" applyFill="1" applyBorder="1" applyAlignment="1">
      <alignment horizontal="center" vertical="center" wrapText="1"/>
    </xf>
    <xf numFmtId="0" fontId="17" fillId="5" borderId="57" xfId="5" applyFont="1" applyFill="1" applyBorder="1" applyAlignment="1">
      <alignment horizontal="center" vertical="center" wrapText="1"/>
    </xf>
    <xf numFmtId="0" fontId="17" fillId="5" borderId="58" xfId="5" applyFont="1" applyFill="1" applyBorder="1" applyAlignment="1">
      <alignment horizontal="center" vertical="center" wrapText="1"/>
    </xf>
    <xf numFmtId="0" fontId="11" fillId="0" borderId="44" xfId="5" applyFont="1" applyBorder="1" applyAlignment="1">
      <alignment horizontal="center" vertical="center" wrapText="1"/>
    </xf>
    <xf numFmtId="168" fontId="11" fillId="0" borderId="45" xfId="5" applyNumberFormat="1" applyFont="1" applyBorder="1" applyAlignment="1">
      <alignment horizontal="center" vertical="center" wrapText="1"/>
    </xf>
    <xf numFmtId="0" fontId="15" fillId="7" borderId="44" xfId="5" applyFont="1" applyFill="1" applyBorder="1" applyAlignment="1">
      <alignment horizontal="center" vertical="center" wrapText="1"/>
    </xf>
    <xf numFmtId="168" fontId="15" fillId="7" borderId="45" xfId="5" applyNumberFormat="1" applyFont="1" applyFill="1" applyBorder="1" applyAlignment="1">
      <alignment horizontal="center" vertical="center" wrapText="1"/>
    </xf>
    <xf numFmtId="0" fontId="15" fillId="0" borderId="10" xfId="5" applyFont="1" applyBorder="1" applyAlignment="1">
      <alignment vertical="center" wrapText="1"/>
    </xf>
    <xf numFmtId="0" fontId="11" fillId="0" borderId="10" xfId="5" applyFont="1" applyBorder="1"/>
    <xf numFmtId="0" fontId="16" fillId="0" borderId="44" xfId="5" applyFont="1" applyBorder="1" applyAlignment="1">
      <alignment vertical="center" wrapText="1"/>
    </xf>
    <xf numFmtId="0" fontId="17" fillId="0" borderId="44" xfId="5" applyFont="1" applyBorder="1" applyAlignment="1">
      <alignment vertical="center" wrapText="1"/>
    </xf>
    <xf numFmtId="0" fontId="31" fillId="7" borderId="44" xfId="5" applyFont="1" applyFill="1" applyBorder="1" applyAlignment="1">
      <alignment vertical="center" wrapText="1"/>
    </xf>
    <xf numFmtId="0" fontId="31" fillId="7" borderId="59" xfId="5" applyFont="1" applyFill="1" applyBorder="1" applyAlignment="1">
      <alignment vertical="center" wrapText="1"/>
    </xf>
    <xf numFmtId="0" fontId="16" fillId="0" borderId="10" xfId="5" applyFont="1" applyBorder="1" applyAlignment="1">
      <alignment vertical="center" wrapText="1"/>
    </xf>
    <xf numFmtId="0" fontId="17" fillId="0" borderId="10" xfId="5" applyFont="1" applyBorder="1" applyAlignment="1">
      <alignment vertical="center" wrapText="1"/>
    </xf>
    <xf numFmtId="0" fontId="15" fillId="6" borderId="60" xfId="5" applyFont="1" applyFill="1" applyBorder="1" applyAlignment="1">
      <alignment vertical="center" wrapText="1"/>
    </xf>
    <xf numFmtId="0" fontId="16" fillId="6" borderId="60" xfId="5" applyFont="1" applyFill="1" applyBorder="1" applyAlignment="1">
      <alignment vertical="center" wrapText="1"/>
    </xf>
    <xf numFmtId="0" fontId="17" fillId="0" borderId="60" xfId="5" applyFont="1" applyBorder="1" applyAlignment="1">
      <alignment vertical="center" wrapText="1"/>
    </xf>
    <xf numFmtId="0" fontId="16" fillId="0" borderId="17" xfId="5" applyFont="1" applyBorder="1" applyAlignment="1">
      <alignment vertical="center" wrapText="1"/>
    </xf>
    <xf numFmtId="0" fontId="17" fillId="0" borderId="18" xfId="5" applyFont="1" applyBorder="1" applyAlignment="1">
      <alignment vertical="center" wrapText="1"/>
    </xf>
    <xf numFmtId="0" fontId="17" fillId="0" borderId="6" xfId="5" applyFont="1" applyBorder="1" applyAlignment="1">
      <alignment vertical="center" wrapText="1"/>
    </xf>
    <xf numFmtId="0" fontId="31" fillId="7" borderId="6" xfId="5" applyFont="1" applyFill="1" applyBorder="1" applyAlignment="1">
      <alignment vertical="center" wrapText="1"/>
    </xf>
    <xf numFmtId="0" fontId="31" fillId="7" borderId="61" xfId="5" applyFont="1" applyFill="1" applyBorder="1" applyAlignment="1">
      <alignment vertical="center" wrapText="1"/>
    </xf>
    <xf numFmtId="0" fontId="16" fillId="0" borderId="62" xfId="5" applyFont="1" applyBorder="1" applyAlignment="1">
      <alignment vertical="center" wrapText="1"/>
    </xf>
    <xf numFmtId="0" fontId="17" fillId="0" borderId="63" xfId="5" applyFont="1" applyBorder="1" applyAlignment="1">
      <alignment vertical="center" wrapText="1"/>
    </xf>
    <xf numFmtId="0" fontId="17" fillId="0" borderId="64" xfId="5" applyFont="1" applyBorder="1" applyAlignment="1">
      <alignment vertical="center" wrapText="1"/>
    </xf>
    <xf numFmtId="0" fontId="31" fillId="7" borderId="64" xfId="5" applyFont="1" applyFill="1" applyBorder="1" applyAlignment="1">
      <alignment vertical="center" wrapText="1"/>
    </xf>
    <xf numFmtId="0" fontId="31" fillId="7" borderId="65" xfId="5" applyFont="1" applyFill="1" applyBorder="1" applyAlignment="1">
      <alignment vertical="center" wrapText="1"/>
    </xf>
    <xf numFmtId="0" fontId="15" fillId="0" borderId="62" xfId="5" applyFont="1" applyBorder="1" applyAlignment="1">
      <alignment vertical="center" wrapText="1"/>
    </xf>
    <xf numFmtId="0" fontId="16" fillId="0" borderId="63" xfId="5" applyFont="1" applyBorder="1" applyAlignment="1">
      <alignment vertical="center" wrapText="1"/>
    </xf>
    <xf numFmtId="0" fontId="15" fillId="0" borderId="17" xfId="5" applyFont="1" applyBorder="1" applyAlignment="1">
      <alignment vertical="center"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168" fontId="0" fillId="0" borderId="35" xfId="0" applyNumberFormat="1" applyBorder="1" applyAlignment="1">
      <alignment horizontal="center" vertical="center"/>
    </xf>
    <xf numFmtId="168" fontId="8" fillId="3" borderId="35" xfId="3" applyNumberFormat="1" applyFont="1" applyFill="1" applyBorder="1" applyAlignment="1">
      <alignment horizontal="center" vertical="center" wrapText="1"/>
    </xf>
    <xf numFmtId="167" fontId="3" fillId="0" borderId="0" xfId="2" applyNumberFormat="1" applyFont="1" applyBorder="1" applyAlignment="1">
      <alignment horizontal="center"/>
    </xf>
    <xf numFmtId="0" fontId="46" fillId="0" borderId="0" xfId="0" applyFont="1"/>
    <xf numFmtId="0" fontId="26" fillId="4" borderId="14" xfId="0" applyFont="1" applyFill="1" applyBorder="1" applyAlignment="1">
      <alignment vertical="center"/>
    </xf>
    <xf numFmtId="166" fontId="23" fillId="0" borderId="0" xfId="1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7" fontId="3" fillId="0" borderId="1" xfId="2" applyNumberFormat="1" applyFont="1" applyBorder="1" applyAlignment="1">
      <alignment horizontal="center"/>
    </xf>
    <xf numFmtId="165" fontId="23" fillId="0" borderId="0" xfId="1" applyNumberFormat="1" applyFont="1" applyAlignment="1">
      <alignment horizontal="right"/>
    </xf>
    <xf numFmtId="0" fontId="40" fillId="0" borderId="0" xfId="0" applyFont="1" applyAlignment="1">
      <alignment horizontal="center"/>
    </xf>
    <xf numFmtId="165" fontId="8" fillId="0" borderId="0" xfId="1" applyNumberFormat="1" applyFont="1" applyAlignment="1">
      <alignment horizontal="right"/>
    </xf>
    <xf numFmtId="9" fontId="8" fillId="0" borderId="0" xfId="2" applyFont="1" applyAlignment="1">
      <alignment horizontal="right"/>
    </xf>
    <xf numFmtId="165" fontId="8" fillId="0" borderId="1" xfId="1" applyNumberFormat="1" applyFont="1" applyBorder="1" applyAlignment="1">
      <alignment horizontal="right"/>
    </xf>
    <xf numFmtId="0" fontId="8" fillId="7" borderId="15" xfId="0" applyFont="1" applyFill="1" applyBorder="1"/>
    <xf numFmtId="0" fontId="23" fillId="0" borderId="10" xfId="0" applyFont="1" applyBorder="1"/>
    <xf numFmtId="0" fontId="8" fillId="7" borderId="10" xfId="3" applyFont="1" applyFill="1" applyBorder="1" applyAlignment="1">
      <alignment vertical="top"/>
    </xf>
    <xf numFmtId="0" fontId="2" fillId="4" borderId="10" xfId="3" applyFont="1" applyFill="1" applyBorder="1"/>
    <xf numFmtId="0" fontId="46" fillId="0" borderId="12" xfId="0" applyFont="1" applyBorder="1"/>
    <xf numFmtId="0" fontId="8" fillId="0" borderId="10" xfId="0" applyFont="1" applyBorder="1"/>
    <xf numFmtId="0" fontId="8" fillId="0" borderId="12" xfId="0" applyFont="1" applyBorder="1"/>
    <xf numFmtId="164" fontId="8" fillId="0" borderId="1" xfId="1" applyFont="1" applyBorder="1" applyAlignment="1">
      <alignment horizontal="right"/>
    </xf>
    <xf numFmtId="0" fontId="8" fillId="7" borderId="12" xfId="3" applyFont="1" applyFill="1" applyBorder="1" applyAlignment="1">
      <alignment vertical="top"/>
    </xf>
    <xf numFmtId="0" fontId="40" fillId="7" borderId="1" xfId="3" applyFont="1" applyFill="1" applyBorder="1" applyAlignment="1">
      <alignment horizontal="center"/>
    </xf>
    <xf numFmtId="167" fontId="8" fillId="7" borderId="1" xfId="2" applyNumberFormat="1" applyFont="1" applyFill="1" applyBorder="1" applyAlignment="1">
      <alignment horizontal="right"/>
    </xf>
    <xf numFmtId="167" fontId="8" fillId="7" borderId="18" xfId="2" applyNumberFormat="1" applyFont="1" applyFill="1" applyBorder="1" applyAlignment="1">
      <alignment horizontal="center"/>
    </xf>
    <xf numFmtId="0" fontId="32" fillId="0" borderId="0" xfId="0" applyFont="1"/>
    <xf numFmtId="167" fontId="8" fillId="0" borderId="17" xfId="2" applyNumberFormat="1" applyFont="1" applyBorder="1" applyAlignment="1">
      <alignment horizontal="center"/>
    </xf>
    <xf numFmtId="166" fontId="3" fillId="7" borderId="16" xfId="1" applyNumberFormat="1" applyFont="1" applyFill="1" applyBorder="1" applyAlignment="1">
      <alignment horizontal="right"/>
    </xf>
    <xf numFmtId="165" fontId="8" fillId="7" borderId="11" xfId="1" applyNumberFormat="1" applyFont="1" applyFill="1" applyBorder="1" applyAlignment="1">
      <alignment horizontal="right"/>
    </xf>
    <xf numFmtId="165" fontId="37" fillId="4" borderId="11" xfId="1" applyNumberFormat="1" applyFont="1" applyFill="1" applyBorder="1" applyAlignment="1">
      <alignment horizontal="right"/>
    </xf>
    <xf numFmtId="165" fontId="6" fillId="0" borderId="13" xfId="0" applyNumberFormat="1" applyFont="1" applyBorder="1" applyAlignment="1">
      <alignment horizontal="center"/>
    </xf>
    <xf numFmtId="9" fontId="8" fillId="0" borderId="11" xfId="2" applyFont="1" applyBorder="1" applyAlignment="1">
      <alignment horizontal="right"/>
    </xf>
    <xf numFmtId="165" fontId="8" fillId="0" borderId="11" xfId="1" applyNumberFormat="1" applyFont="1" applyBorder="1" applyAlignment="1">
      <alignment horizontal="right"/>
    </xf>
    <xf numFmtId="165" fontId="8" fillId="0" borderId="13" xfId="1" applyNumberFormat="1" applyFont="1" applyBorder="1" applyAlignment="1">
      <alignment horizontal="right"/>
    </xf>
    <xf numFmtId="164" fontId="8" fillId="0" borderId="13" xfId="1" applyFont="1" applyBorder="1" applyAlignment="1">
      <alignment horizontal="right"/>
    </xf>
    <xf numFmtId="167" fontId="8" fillId="7" borderId="13" xfId="2" applyNumberFormat="1" applyFont="1" applyFill="1" applyBorder="1" applyAlignment="1">
      <alignment horizontal="right"/>
    </xf>
    <xf numFmtId="165" fontId="0" fillId="0" borderId="1" xfId="1" applyNumberFormat="1" applyFont="1" applyBorder="1"/>
    <xf numFmtId="0" fontId="47" fillId="0" borderId="6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2" fillId="0" borderId="67" xfId="0" applyFon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48" fillId="8" borderId="67" xfId="0" applyFont="1" applyFill="1" applyBorder="1" applyAlignment="1">
      <alignment vertical="center" wrapText="1"/>
    </xf>
    <xf numFmtId="0" fontId="0" fillId="8" borderId="67" xfId="0" applyFill="1" applyBorder="1" applyAlignment="1">
      <alignment vertical="center" wrapText="1"/>
    </xf>
    <xf numFmtId="0" fontId="32" fillId="8" borderId="67" xfId="0" applyFont="1" applyFill="1" applyBorder="1" applyAlignment="1">
      <alignment vertical="center" wrapText="1"/>
    </xf>
    <xf numFmtId="0" fontId="0" fillId="8" borderId="69" xfId="0" applyFill="1" applyBorder="1" applyAlignment="1">
      <alignment vertical="center" wrapText="1"/>
    </xf>
    <xf numFmtId="0" fontId="32" fillId="8" borderId="69" xfId="0" applyFont="1" applyFill="1" applyBorder="1" applyAlignment="1">
      <alignment vertical="center" wrapText="1"/>
    </xf>
    <xf numFmtId="0" fontId="15" fillId="7" borderId="37" xfId="5" applyFont="1" applyFill="1" applyBorder="1" applyAlignment="1">
      <alignment horizontal="center" vertical="center" wrapText="1"/>
    </xf>
    <xf numFmtId="0" fontId="15" fillId="7" borderId="34" xfId="5" applyFont="1" applyFill="1" applyBorder="1" applyAlignment="1">
      <alignment horizontal="center" vertical="center" wrapText="1"/>
    </xf>
    <xf numFmtId="0" fontId="15" fillId="7" borderId="41" xfId="5" applyFont="1" applyFill="1" applyBorder="1" applyAlignment="1">
      <alignment horizontal="center" vertical="center" wrapText="1"/>
    </xf>
    <xf numFmtId="0" fontId="14" fillId="4" borderId="49" xfId="5" applyFont="1" applyFill="1" applyBorder="1" applyAlignment="1">
      <alignment horizontal="left" vertical="center"/>
    </xf>
    <xf numFmtId="0" fontId="14" fillId="4" borderId="50" xfId="5" applyFont="1" applyFill="1" applyBorder="1" applyAlignment="1">
      <alignment horizontal="left" vertical="center"/>
    </xf>
    <xf numFmtId="0" fontId="16" fillId="6" borderId="6" xfId="5" applyFont="1" applyFill="1" applyBorder="1" applyAlignment="1">
      <alignment horizontal="center" vertical="center" wrapText="1"/>
    </xf>
    <xf numFmtId="0" fontId="15" fillId="7" borderId="33" xfId="5" applyFont="1" applyFill="1" applyBorder="1" applyAlignment="1">
      <alignment horizontal="center" vertical="center" wrapText="1"/>
    </xf>
    <xf numFmtId="0" fontId="15" fillId="7" borderId="30" xfId="5" applyFont="1" applyFill="1" applyBorder="1" applyAlignment="1">
      <alignment horizontal="center" vertical="center" wrapText="1"/>
    </xf>
    <xf numFmtId="0" fontId="15" fillId="7" borderId="32" xfId="5" applyFont="1" applyFill="1" applyBorder="1" applyAlignment="1">
      <alignment horizontal="center" vertical="center" wrapText="1"/>
    </xf>
    <xf numFmtId="0" fontId="16" fillId="6" borderId="20" xfId="5" applyFont="1" applyFill="1" applyBorder="1" applyAlignment="1">
      <alignment horizontal="center" vertical="center" wrapText="1"/>
    </xf>
    <xf numFmtId="0" fontId="16" fillId="6" borderId="24" xfId="5" applyFont="1" applyFill="1" applyBorder="1" applyAlignment="1">
      <alignment horizontal="center" vertical="center" wrapText="1"/>
    </xf>
    <xf numFmtId="0" fontId="16" fillId="6" borderId="25" xfId="5" applyFont="1" applyFill="1" applyBorder="1" applyAlignment="1">
      <alignment horizontal="center" vertical="center" wrapText="1"/>
    </xf>
    <xf numFmtId="0" fontId="16" fillId="6" borderId="29" xfId="5" applyFont="1" applyFill="1" applyBorder="1" applyAlignment="1">
      <alignment horizontal="center" vertical="center" wrapText="1"/>
    </xf>
    <xf numFmtId="0" fontId="16" fillId="6" borderId="1" xfId="5" applyFont="1" applyFill="1" applyBorder="1" applyAlignment="1">
      <alignment horizontal="center" vertical="center" wrapText="1"/>
    </xf>
    <xf numFmtId="0" fontId="16" fillId="6" borderId="36" xfId="5" applyFont="1" applyFill="1" applyBorder="1" applyAlignment="1">
      <alignment horizontal="center" vertical="center" wrapText="1"/>
    </xf>
    <xf numFmtId="0" fontId="16" fillId="6" borderId="40" xfId="5" applyFont="1" applyFill="1" applyBorder="1" applyAlignment="1">
      <alignment horizontal="center" vertical="center" wrapText="1"/>
    </xf>
    <xf numFmtId="0" fontId="16" fillId="6" borderId="35" xfId="5" applyFont="1" applyFill="1" applyBorder="1" applyAlignment="1">
      <alignment horizontal="center" vertical="center" wrapText="1"/>
    </xf>
    <xf numFmtId="0" fontId="14" fillId="4" borderId="0" xfId="5" applyFont="1" applyFill="1" applyAlignment="1">
      <alignment vertical="center" wrapText="1"/>
    </xf>
    <xf numFmtId="0" fontId="16" fillId="6" borderId="4" xfId="5" applyFont="1" applyFill="1" applyBorder="1" applyAlignment="1">
      <alignment horizontal="center" vertical="center" wrapText="1"/>
    </xf>
    <xf numFmtId="0" fontId="16" fillId="6" borderId="3" xfId="5" applyFont="1" applyFill="1" applyBorder="1" applyAlignment="1">
      <alignment horizontal="center" vertical="center" wrapText="1"/>
    </xf>
    <xf numFmtId="0" fontId="16" fillId="6" borderId="5" xfId="5" applyFont="1" applyFill="1" applyBorder="1" applyAlignment="1">
      <alignment horizontal="center" vertical="center" wrapText="1"/>
    </xf>
    <xf numFmtId="0" fontId="16" fillId="6" borderId="39" xfId="5" applyFont="1" applyFill="1" applyBorder="1" applyAlignment="1">
      <alignment horizontal="center" vertical="center" wrapText="1"/>
    </xf>
    <xf numFmtId="0" fontId="16" fillId="6" borderId="38" xfId="5" applyFont="1" applyFill="1" applyBorder="1" applyAlignment="1">
      <alignment horizontal="center" vertical="center" wrapText="1"/>
    </xf>
    <xf numFmtId="0" fontId="16" fillId="6" borderId="18" xfId="5" applyFont="1" applyFill="1" applyBorder="1" applyAlignment="1">
      <alignment horizontal="center" vertical="center" wrapText="1"/>
    </xf>
    <xf numFmtId="0" fontId="16" fillId="6" borderId="12" xfId="5" applyFont="1" applyFill="1" applyBorder="1" applyAlignment="1">
      <alignment horizontal="center" vertical="center" wrapText="1"/>
    </xf>
    <xf numFmtId="0" fontId="16" fillId="6" borderId="28" xfId="5" applyFont="1" applyFill="1" applyBorder="1" applyAlignment="1">
      <alignment horizontal="center" vertical="center" wrapText="1"/>
    </xf>
    <xf numFmtId="0" fontId="15" fillId="7" borderId="31" xfId="5" applyFont="1" applyFill="1" applyBorder="1" applyAlignment="1">
      <alignment horizontal="center" vertical="center" wrapText="1"/>
    </xf>
    <xf numFmtId="0" fontId="16" fillId="6" borderId="27" xfId="5" applyFont="1" applyFill="1" applyBorder="1" applyAlignment="1">
      <alignment horizontal="center" vertical="center" wrapText="1"/>
    </xf>
    <xf numFmtId="0" fontId="16" fillId="7" borderId="37" xfId="5" applyFont="1" applyFill="1" applyBorder="1" applyAlignment="1">
      <alignment horizontal="center" vertical="center" wrapText="1"/>
    </xf>
    <xf numFmtId="0" fontId="16" fillId="7" borderId="34" xfId="5" applyFont="1" applyFill="1" applyBorder="1" applyAlignment="1">
      <alignment horizontal="center" vertical="center" wrapText="1"/>
    </xf>
    <xf numFmtId="0" fontId="16" fillId="7" borderId="41" xfId="5" applyFont="1" applyFill="1" applyBorder="1" applyAlignment="1">
      <alignment horizontal="center" vertical="center" wrapText="1"/>
    </xf>
    <xf numFmtId="0" fontId="16" fillId="6" borderId="42" xfId="5" applyFont="1" applyFill="1" applyBorder="1" applyAlignment="1">
      <alignment horizontal="center" vertical="center" wrapText="1"/>
    </xf>
    <xf numFmtId="0" fontId="15" fillId="7" borderId="66" xfId="5" applyFont="1" applyFill="1" applyBorder="1" applyAlignment="1">
      <alignment horizontal="center" vertical="center" wrapText="1"/>
    </xf>
    <xf numFmtId="0" fontId="16" fillId="6" borderId="51" xfId="5" applyFont="1" applyFill="1" applyBorder="1" applyAlignment="1">
      <alignment horizontal="center" vertical="center" wrapText="1"/>
    </xf>
    <xf numFmtId="0" fontId="16" fillId="6" borderId="52" xfId="5" applyFont="1" applyFill="1" applyBorder="1" applyAlignment="1">
      <alignment horizontal="center" vertical="center" wrapText="1"/>
    </xf>
    <xf numFmtId="0" fontId="16" fillId="6" borderId="53" xfId="5" applyFont="1" applyFill="1" applyBorder="1" applyAlignment="1">
      <alignment horizontal="center" vertical="center" wrapText="1"/>
    </xf>
    <xf numFmtId="0" fontId="16" fillId="6" borderId="54" xfId="5" applyFont="1" applyFill="1" applyBorder="1" applyAlignment="1">
      <alignment horizontal="center" vertical="center" wrapText="1"/>
    </xf>
    <xf numFmtId="0" fontId="16" fillId="6" borderId="46" xfId="5" applyFont="1" applyFill="1" applyBorder="1" applyAlignment="1">
      <alignment horizontal="center" vertical="center" wrapText="1"/>
    </xf>
    <xf numFmtId="0" fontId="16" fillId="6" borderId="13" xfId="5" applyFont="1" applyFill="1" applyBorder="1" applyAlignment="1">
      <alignment horizontal="center" vertical="center" wrapText="1"/>
    </xf>
    <xf numFmtId="0" fontId="16" fillId="6" borderId="47" xfId="5" applyFont="1" applyFill="1" applyBorder="1" applyAlignment="1">
      <alignment horizontal="center" vertical="center" wrapText="1"/>
    </xf>
    <xf numFmtId="0" fontId="15" fillId="7" borderId="4" xfId="5" applyFont="1" applyFill="1" applyBorder="1" applyAlignment="1">
      <alignment horizontal="center" vertical="center" wrapText="1"/>
    </xf>
    <xf numFmtId="0" fontId="15" fillId="7" borderId="3" xfId="5" applyFont="1" applyFill="1" applyBorder="1" applyAlignment="1">
      <alignment horizontal="center" vertical="center" wrapText="1"/>
    </xf>
    <xf numFmtId="0" fontId="15" fillId="7" borderId="5" xfId="5" applyFont="1" applyFill="1" applyBorder="1" applyAlignment="1">
      <alignment horizontal="center" vertical="center" wrapText="1"/>
    </xf>
    <xf numFmtId="0" fontId="15" fillId="7" borderId="48" xfId="5" applyFont="1" applyFill="1" applyBorder="1" applyAlignment="1">
      <alignment horizontal="center" vertical="center" wrapText="1"/>
    </xf>
    <xf numFmtId="0" fontId="17" fillId="0" borderId="0" xfId="5" applyFont="1" applyAlignment="1">
      <alignment horizontal="left" wrapText="1"/>
    </xf>
    <xf numFmtId="0" fontId="17" fillId="0" borderId="0" xfId="5" applyFont="1" applyAlignment="1">
      <alignment horizontal="left" vertical="top" wrapText="1"/>
    </xf>
    <xf numFmtId="0" fontId="0" fillId="0" borderId="68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32" fillId="0" borderId="68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2" fillId="0" borderId="67" xfId="0" applyFont="1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32" fillId="0" borderId="68" xfId="0" applyFont="1" applyBorder="1" applyAlignment="1">
      <alignment horizontal="left" vertical="center" wrapText="1"/>
    </xf>
    <xf numFmtId="0" fontId="32" fillId="0" borderId="67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7">
    <cellStyle name="Comma" xfId="1" builtinId="3"/>
    <cellStyle name="Comma 15" xfId="4" xr:uid="{9209D44B-00AA-4B62-9216-DE59F667D3F6}"/>
    <cellStyle name="Normal" xfId="0" builtinId="0"/>
    <cellStyle name="Normal 2" xfId="3" xr:uid="{1D14E04E-E47D-4C19-AC6D-0C6100E3023D}"/>
    <cellStyle name="Normal 2 2" xfId="6" xr:uid="{2D963861-B628-4337-96EC-1ED89BEE9A61}"/>
    <cellStyle name="Normal 3" xfId="5" xr:uid="{534DBD09-8CF1-4F47-A2F8-3616ACFF68B8}"/>
    <cellStyle name="Per cent" xfId="2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minor"/>
      </font>
      <fill>
        <patternFill patternType="solid">
          <fgColor indexed="64"/>
          <bgColor theme="7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family val="2"/>
        <scheme val="minor"/>
      </font>
      <fill>
        <patternFill patternType="solid">
          <fgColor indexed="64"/>
          <bgColor theme="7"/>
        </patternFill>
      </fill>
    </dxf>
  </dxfs>
  <tableStyles count="0" defaultTableStyle="TableStyleMedium2" defaultPivotStyle="PivotStyleLight16"/>
  <colors>
    <mruColors>
      <color rgb="FFFFDDEE"/>
      <color rgb="FF7400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6197600</xdr:colOff>
      <xdr:row>0</xdr:row>
      <xdr:rowOff>50801</xdr:rowOff>
    </xdr:from>
    <xdr:to>
      <xdr:col>2</xdr:col>
      <xdr:colOff>7950200</xdr:colOff>
      <xdr:row>1</xdr:row>
      <xdr:rowOff>114301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E0EEC4-4659-972A-82BE-9091C38A5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2800" y="50801"/>
          <a:ext cx="1752600" cy="58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63500</xdr:rowOff>
    </xdr:from>
    <xdr:to>
      <xdr:col>7</xdr:col>
      <xdr:colOff>492125</xdr:colOff>
      <xdr:row>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EEE3B-1491-AC40-AA88-2F7E8E61D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5400" y="63500"/>
          <a:ext cx="1752600" cy="584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292100</xdr:colOff>
      <xdr:row>0</xdr:row>
      <xdr:rowOff>50800</xdr:rowOff>
    </xdr:from>
    <xdr:to>
      <xdr:col>11</xdr:col>
      <xdr:colOff>12700</xdr:colOff>
      <xdr:row>1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376C6-0929-E44F-8BDD-A6D487A64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2000" y="50800"/>
          <a:ext cx="1752600" cy="584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111125</xdr:colOff>
      <xdr:row>0</xdr:row>
      <xdr:rowOff>101600</xdr:rowOff>
    </xdr:from>
    <xdr:to>
      <xdr:col>27</xdr:col>
      <xdr:colOff>809625</xdr:colOff>
      <xdr:row>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B34009-9D7D-4245-BD10-6DF2CA53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3200" y="101600"/>
          <a:ext cx="1762125" cy="584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0</xdr:row>
      <xdr:rowOff>69850</xdr:rowOff>
    </xdr:from>
    <xdr:to>
      <xdr:col>5</xdr:col>
      <xdr:colOff>149225</xdr:colOff>
      <xdr:row>1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EA77B9-4C5F-4C8B-9836-DD827C221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69850"/>
          <a:ext cx="1749425" cy="584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r. Eibhlin Fletcher" id="{FE9B508F-1F20-4440-BB42-A4C2C183E330}" userId="S::efletcher@growthpoint.com.au::49ba2ad0-fdc2-4d9f-aa8c-08decb4f45a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14C2E2-E118-4E44-9944-CADCA7F4C2B8}" name="Table2" displayName="Table2" ref="B4:E18" totalsRowShown="0" headerRowDxfId="15" dataDxfId="14" tableBorderDxfId="13">
  <autoFilter ref="B4:E18" xr:uid="{4AE2DD50-6176-4DF8-874D-35AC2410D208}"/>
  <tableColumns count="4">
    <tableColumn id="3" xr3:uid="{E9AE1927-53EB-4B2B-891E-15DA275CC181}" name="Scope/Source" dataDxfId="12"/>
    <tableColumn id="4" xr3:uid="{1EA3DB1C-12C9-4444-A813-A10A6E9B53BB}" name="Metric" dataDxfId="11" dataCellStyle="Normal 2"/>
    <tableColumn id="10" xr3:uid="{B8A7620E-2E6A-4C4C-BBC7-BB7A087152D7}" name="FY26" dataDxfId="10" dataCellStyle="Normal 2"/>
    <tableColumn id="7" xr3:uid="{7BBA5D08-B857-4C4C-B7EA-BEF2E0F8641D}" name="FY25" dataDxfId="9" dataCellStyle="Comma"/>
  </tableColumns>
  <tableStyleInfo name="TableStyleMedium2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3BE20A-2107-4F5A-A461-54E4C71145B9}" name="Table244" displayName="Table244" ref="B8:E12" totalsRowShown="0" headerRowDxfId="8" dataDxfId="7">
  <autoFilter ref="B8:E12" xr:uid="{4AE2DD50-6176-4DF8-874D-35AC2410D208}"/>
  <tableColumns count="4">
    <tableColumn id="1" xr3:uid="{E43A2EFB-B30C-44B3-8D63-935689D5CAC1}" name="Scope" dataDxfId="6" totalsRowDxfId="5"/>
    <tableColumn id="2" xr3:uid="{DCEBD46B-EDAC-462F-8D7E-3F108F22B1DB}" name="FY26" totalsRowDxfId="4"/>
    <tableColumn id="4" xr3:uid="{99ABDE60-DDAE-45A6-BDE6-FEE3CE155AF7}" name="FY25" dataDxfId="3" totalsRowDxfId="2" dataCellStyle="Normal 2"/>
    <tableColumn id="10" xr3:uid="{AD61E23F-25C0-4828-9D27-6F458B43DE07}" name="FY24" dataDxfId="1" totalsRowDxfId="0" dataCellStyle="Normal 2"/>
  </tableColumns>
  <tableStyleInfo name="TableStyleMedium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2021 GOZ excel colours">
      <a:dk1>
        <a:srgbClr val="000000"/>
      </a:dk1>
      <a:lt1>
        <a:srgbClr val="FFFFFF"/>
      </a:lt1>
      <a:dk2>
        <a:srgbClr val="76839A"/>
      </a:dk2>
      <a:lt2>
        <a:srgbClr val="AFB6C8"/>
      </a:lt2>
      <a:accent1>
        <a:srgbClr val="410F2C"/>
      </a:accent1>
      <a:accent2>
        <a:srgbClr val="D6006B"/>
      </a:accent2>
      <a:accent3>
        <a:srgbClr val="AC0056"/>
      </a:accent3>
      <a:accent4>
        <a:srgbClr val="742267"/>
      </a:accent4>
      <a:accent5>
        <a:srgbClr val="345E9E"/>
      </a:accent5>
      <a:accent6>
        <a:srgbClr val="378EA3"/>
      </a:accent6>
      <a:hlink>
        <a:srgbClr val="5D72EC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61" dT="2024-08-08T06:01:35.10" personId="{FE9B508F-1F20-4440-BB42-A4C2C183E330}" id="{6C60EEB0-35D2-43B9-BA08-929FC8239B46}">
    <text>This number includes Tim Collyer as do all the numbers as of 30 June 2024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61E58-8607-4DB4-8DEE-306D451AA67A}">
  <sheetPr>
    <tabColor theme="2" tint="-0.249977111117893"/>
  </sheetPr>
  <dimension ref="B1:C45"/>
  <sheetViews>
    <sheetView showGridLines="0" zoomScaleNormal="100" zoomScaleSheetLayoutView="100" workbookViewId="0">
      <selection activeCell="C4" sqref="C4"/>
    </sheetView>
  </sheetViews>
  <sheetFormatPr baseColWidth="10" defaultColWidth="8.83203125" defaultRowHeight="14" x14ac:dyDescent="0.15"/>
  <cols>
    <col min="1" max="1" width="3.5" customWidth="1"/>
    <col min="2" max="2" width="42.5" customWidth="1"/>
    <col min="3" max="3" width="104.5" customWidth="1"/>
  </cols>
  <sheetData>
    <row r="1" spans="2:3" ht="41.5" customHeight="1" x14ac:dyDescent="0.15">
      <c r="B1" s="32"/>
    </row>
    <row r="2" spans="2:3" ht="23" x14ac:dyDescent="0.15">
      <c r="B2" s="35" t="s">
        <v>0</v>
      </c>
    </row>
    <row r="3" spans="2:3" x14ac:dyDescent="0.15">
      <c r="B3" t="s">
        <v>327</v>
      </c>
    </row>
    <row r="4" spans="2:3" x14ac:dyDescent="0.15">
      <c r="B4" s="139" t="s">
        <v>378</v>
      </c>
    </row>
    <row r="5" spans="2:3" x14ac:dyDescent="0.15">
      <c r="B5" s="139" t="s">
        <v>328</v>
      </c>
    </row>
    <row r="7" spans="2:3" ht="18" x14ac:dyDescent="0.15">
      <c r="B7" s="33" t="s">
        <v>1</v>
      </c>
    </row>
    <row r="8" spans="2:3" x14ac:dyDescent="0.15">
      <c r="B8" s="16" t="s">
        <v>2</v>
      </c>
    </row>
    <row r="9" spans="2:3" x14ac:dyDescent="0.15">
      <c r="B9" s="16"/>
    </row>
    <row r="10" spans="2:3" x14ac:dyDescent="0.15">
      <c r="B10" s="36" t="s">
        <v>3</v>
      </c>
      <c r="C10" s="36" t="s">
        <v>4</v>
      </c>
    </row>
    <row r="11" spans="2:3" ht="15" x14ac:dyDescent="0.15">
      <c r="B11" s="17" t="s">
        <v>5</v>
      </c>
      <c r="C11" s="22" t="s">
        <v>6</v>
      </c>
    </row>
    <row r="12" spans="2:3" ht="15" x14ac:dyDescent="0.15">
      <c r="C12" s="23" t="s">
        <v>7</v>
      </c>
    </row>
    <row r="13" spans="2:3" ht="16" x14ac:dyDescent="0.15">
      <c r="C13" s="23" t="s">
        <v>8</v>
      </c>
    </row>
    <row r="14" spans="2:3" ht="30" x14ac:dyDescent="0.15">
      <c r="C14" s="23" t="s">
        <v>9</v>
      </c>
    </row>
    <row r="15" spans="2:3" ht="15" x14ac:dyDescent="0.15">
      <c r="C15" s="23" t="s">
        <v>10</v>
      </c>
    </row>
    <row r="16" spans="2:3" ht="15" x14ac:dyDescent="0.15">
      <c r="C16" s="23" t="s">
        <v>11</v>
      </c>
    </row>
    <row r="17" spans="2:3" ht="32" x14ac:dyDescent="0.15">
      <c r="B17" s="24" t="s">
        <v>12</v>
      </c>
      <c r="C17" s="22" t="s">
        <v>13</v>
      </c>
    </row>
    <row r="18" spans="2:3" ht="15" x14ac:dyDescent="0.15">
      <c r="B18" s="24" t="s">
        <v>361</v>
      </c>
      <c r="C18" s="16" t="s">
        <v>364</v>
      </c>
    </row>
    <row r="19" spans="2:3" ht="30" x14ac:dyDescent="0.15">
      <c r="B19" s="28" t="s">
        <v>14</v>
      </c>
      <c r="C19" s="29" t="s">
        <v>366</v>
      </c>
    </row>
    <row r="20" spans="2:3" ht="15" x14ac:dyDescent="0.15">
      <c r="B20" s="24" t="s">
        <v>15</v>
      </c>
      <c r="C20" s="16" t="s">
        <v>16</v>
      </c>
    </row>
    <row r="21" spans="2:3" ht="30" x14ac:dyDescent="0.15">
      <c r="B21" s="24"/>
      <c r="C21" s="25" t="s">
        <v>17</v>
      </c>
    </row>
    <row r="22" spans="2:3" ht="15" x14ac:dyDescent="0.15">
      <c r="B22" s="24"/>
      <c r="C22" s="23" t="s">
        <v>18</v>
      </c>
    </row>
    <row r="23" spans="2:3" ht="15" x14ac:dyDescent="0.15">
      <c r="B23" s="24"/>
      <c r="C23" s="23" t="s">
        <v>19</v>
      </c>
    </row>
    <row r="24" spans="2:3" ht="30" x14ac:dyDescent="0.15">
      <c r="B24" s="24"/>
      <c r="C24" s="22" t="s">
        <v>20</v>
      </c>
    </row>
    <row r="25" spans="2:3" ht="15" x14ac:dyDescent="0.15">
      <c r="B25" s="24" t="s">
        <v>21</v>
      </c>
      <c r="C25" s="16" t="s">
        <v>22</v>
      </c>
    </row>
    <row r="26" spans="2:3" ht="15" x14ac:dyDescent="0.15">
      <c r="B26" s="24"/>
      <c r="C26" s="23" t="s">
        <v>23</v>
      </c>
    </row>
    <row r="27" spans="2:3" ht="15" x14ac:dyDescent="0.15">
      <c r="B27" s="24"/>
      <c r="C27" s="23" t="s">
        <v>24</v>
      </c>
    </row>
    <row r="28" spans="2:3" ht="15" x14ac:dyDescent="0.15">
      <c r="B28" s="24" t="s">
        <v>25</v>
      </c>
      <c r="C28" s="27" t="s">
        <v>26</v>
      </c>
    </row>
    <row r="29" spans="2:3" ht="30" x14ac:dyDescent="0.15">
      <c r="B29" s="24" t="s">
        <v>27</v>
      </c>
      <c r="C29" s="27" t="s">
        <v>379</v>
      </c>
    </row>
    <row r="30" spans="2:3" ht="15" x14ac:dyDescent="0.15">
      <c r="B30" s="24" t="s">
        <v>28</v>
      </c>
      <c r="C30" s="16" t="s">
        <v>29</v>
      </c>
    </row>
    <row r="31" spans="2:3" ht="30" x14ac:dyDescent="0.15">
      <c r="B31" s="24"/>
      <c r="C31" s="27" t="s">
        <v>30</v>
      </c>
    </row>
    <row r="32" spans="2:3" ht="15" x14ac:dyDescent="0.15">
      <c r="B32" s="24"/>
      <c r="C32" s="27" t="s">
        <v>31</v>
      </c>
    </row>
    <row r="33" spans="2:3" x14ac:dyDescent="0.15">
      <c r="B33" s="24"/>
      <c r="C33" s="26" t="s">
        <v>32</v>
      </c>
    </row>
    <row r="34" spans="2:3" ht="30" x14ac:dyDescent="0.15">
      <c r="B34" s="24"/>
      <c r="C34" s="27" t="s">
        <v>33</v>
      </c>
    </row>
    <row r="35" spans="2:3" ht="19.5" customHeight="1" x14ac:dyDescent="0.15">
      <c r="B35" s="24"/>
      <c r="C35" s="27" t="s">
        <v>34</v>
      </c>
    </row>
    <row r="36" spans="2:3" ht="31.5" customHeight="1" x14ac:dyDescent="0.15">
      <c r="B36" s="28"/>
      <c r="C36" s="30" t="s">
        <v>367</v>
      </c>
    </row>
    <row r="37" spans="2:3" ht="15" x14ac:dyDescent="0.15">
      <c r="B37" s="24" t="s">
        <v>35</v>
      </c>
      <c r="C37" s="22" t="s">
        <v>36</v>
      </c>
    </row>
    <row r="38" spans="2:3" ht="16" x14ac:dyDescent="0.15">
      <c r="B38" s="15"/>
      <c r="C38" s="22" t="s">
        <v>37</v>
      </c>
    </row>
    <row r="39" spans="2:3" ht="16" x14ac:dyDescent="0.15">
      <c r="B39" s="15"/>
      <c r="C39" s="22" t="s">
        <v>38</v>
      </c>
    </row>
    <row r="40" spans="2:3" ht="27.75" customHeight="1" x14ac:dyDescent="0.15">
      <c r="B40" s="28" t="s">
        <v>39</v>
      </c>
      <c r="C40" s="29" t="s">
        <v>365</v>
      </c>
    </row>
    <row r="41" spans="2:3" ht="15" x14ac:dyDescent="0.15">
      <c r="B41" s="24" t="s">
        <v>40</v>
      </c>
      <c r="C41" s="23" t="s">
        <v>329</v>
      </c>
    </row>
    <row r="42" spans="2:3" ht="30" x14ac:dyDescent="0.15">
      <c r="B42" s="24" t="s">
        <v>41</v>
      </c>
      <c r="C42" s="23" t="s">
        <v>42</v>
      </c>
    </row>
    <row r="43" spans="2:3" ht="30" x14ac:dyDescent="0.15">
      <c r="B43" s="28" t="s">
        <v>377</v>
      </c>
      <c r="C43" s="29" t="s">
        <v>330</v>
      </c>
    </row>
    <row r="44" spans="2:3" ht="30" x14ac:dyDescent="0.15">
      <c r="B44" s="24" t="s">
        <v>43</v>
      </c>
      <c r="C44" s="23" t="s">
        <v>44</v>
      </c>
    </row>
    <row r="45" spans="2:3" ht="30" x14ac:dyDescent="0.15">
      <c r="B45" s="28" t="s">
        <v>45</v>
      </c>
      <c r="C45" s="29" t="s">
        <v>46</v>
      </c>
    </row>
  </sheetData>
  <pageMargins left="0.7" right="0.7" top="0.75" bottom="0.75" header="0.3" footer="0.3"/>
  <pageSetup paperSize="9" scale="47" orientation="portrait" r:id="rId1"/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449D-75AD-4D21-B448-E1E4A73F4362}">
  <sheetPr>
    <tabColor theme="7"/>
  </sheetPr>
  <dimension ref="A1:H91"/>
  <sheetViews>
    <sheetView showGridLines="0" tabSelected="1" zoomScaleNormal="100" zoomScaleSheetLayoutView="100" workbookViewId="0">
      <selection activeCell="I53" sqref="I53"/>
    </sheetView>
  </sheetViews>
  <sheetFormatPr baseColWidth="10" defaultColWidth="9.1640625" defaultRowHeight="14" x14ac:dyDescent="0.15"/>
  <cols>
    <col min="1" max="1" width="3.1640625" style="3" customWidth="1"/>
    <col min="2" max="2" width="55.1640625" style="3" customWidth="1"/>
    <col min="3" max="3" width="17.1640625" style="4" customWidth="1"/>
    <col min="4" max="4" width="13.33203125" style="4" customWidth="1"/>
    <col min="5" max="5" width="12.5" style="4" customWidth="1"/>
    <col min="6" max="6" width="5.5" customWidth="1"/>
    <col min="7" max="7" width="11.1640625" style="18" customWidth="1"/>
    <col min="8" max="8" width="10.5" customWidth="1"/>
    <col min="9" max="9" width="26.1640625" style="3" customWidth="1"/>
    <col min="10" max="10" width="21.6640625" style="3" customWidth="1"/>
    <col min="11" max="11" width="42.83203125" style="3" customWidth="1"/>
    <col min="12" max="16384" width="9.1640625" style="3"/>
  </cols>
  <sheetData>
    <row r="1" spans="2:8" ht="48.5" customHeight="1" x14ac:dyDescent="0.15">
      <c r="F1" s="3"/>
      <c r="H1" s="3"/>
    </row>
    <row r="2" spans="2:8" ht="24.75" customHeight="1" x14ac:dyDescent="0.15">
      <c r="B2" s="34" t="s">
        <v>47</v>
      </c>
      <c r="F2" s="3"/>
      <c r="H2" s="3"/>
    </row>
    <row r="3" spans="2:8" ht="16" x14ac:dyDescent="0.2">
      <c r="B3" s="179" t="s">
        <v>332</v>
      </c>
      <c r="F3" s="3"/>
      <c r="H3" s="3"/>
    </row>
    <row r="4" spans="2:8" ht="43" thickBot="1" x14ac:dyDescent="0.2">
      <c r="B4" s="37" t="s">
        <v>340</v>
      </c>
      <c r="C4" s="38" t="s">
        <v>48</v>
      </c>
      <c r="D4" s="38" t="s">
        <v>230</v>
      </c>
      <c r="E4" s="38" t="s">
        <v>49</v>
      </c>
      <c r="F4" s="3"/>
      <c r="G4" s="117" t="s">
        <v>331</v>
      </c>
      <c r="H4" s="5"/>
    </row>
    <row r="5" spans="2:8" ht="16.5" customHeight="1" x14ac:dyDescent="0.15">
      <c r="B5" s="45" t="s">
        <v>54</v>
      </c>
      <c r="C5" s="127"/>
      <c r="D5" s="121"/>
      <c r="E5" s="122"/>
      <c r="G5" s="46"/>
      <c r="H5" s="134"/>
    </row>
    <row r="6" spans="2:8" ht="16.5" customHeight="1" thickBot="1" x14ac:dyDescent="0.2">
      <c r="B6" s="104" t="s">
        <v>337</v>
      </c>
      <c r="C6" s="124" t="s">
        <v>56</v>
      </c>
      <c r="D6" s="119">
        <v>1258.2804000000001</v>
      </c>
      <c r="E6" s="119">
        <v>1300.7690999999995</v>
      </c>
      <c r="F6" s="107"/>
      <c r="G6" s="108">
        <v>-3.2664290687716556E-2</v>
      </c>
      <c r="H6" s="134"/>
    </row>
    <row r="7" spans="2:8" ht="16.5" customHeight="1" x14ac:dyDescent="0.15">
      <c r="B7" s="45" t="s">
        <v>333</v>
      </c>
      <c r="C7" s="127"/>
      <c r="D7" s="121"/>
      <c r="E7" s="122"/>
      <c r="G7" s="46"/>
      <c r="H7" s="134"/>
    </row>
    <row r="8" spans="2:8" ht="16.5" customHeight="1" thickBot="1" x14ac:dyDescent="0.2">
      <c r="B8" s="104" t="s">
        <v>57</v>
      </c>
      <c r="C8" s="124" t="s">
        <v>56</v>
      </c>
      <c r="D8" s="118">
        <v>7563.7498999999998</v>
      </c>
      <c r="E8" s="118">
        <v>8029.716199999998</v>
      </c>
      <c r="F8" s="20"/>
      <c r="G8" s="106">
        <v>-5.8030232749695231E-2</v>
      </c>
      <c r="H8" s="134"/>
    </row>
    <row r="9" spans="2:8" ht="16.5" customHeight="1" x14ac:dyDescent="0.15">
      <c r="B9" s="45" t="s">
        <v>334</v>
      </c>
      <c r="C9" s="127"/>
      <c r="D9" s="121"/>
      <c r="E9" s="122"/>
      <c r="G9" s="46"/>
      <c r="H9" s="134"/>
    </row>
    <row r="10" spans="2:8" ht="16.5" customHeight="1" x14ac:dyDescent="0.15">
      <c r="B10" s="109" t="s">
        <v>58</v>
      </c>
      <c r="C10" s="124" t="s">
        <v>56</v>
      </c>
      <c r="D10" s="118">
        <v>888.89919999999938</v>
      </c>
      <c r="E10" s="118">
        <v>1022.1157999999994</v>
      </c>
      <c r="G10" s="106">
        <v>-0.13033415587548891</v>
      </c>
      <c r="H10" s="134"/>
    </row>
    <row r="11" spans="2:8" ht="16.5" customHeight="1" x14ac:dyDescent="0.15">
      <c r="B11" s="109" t="s">
        <v>59</v>
      </c>
      <c r="C11" s="124" t="s">
        <v>56</v>
      </c>
      <c r="D11" s="119">
        <v>900.16090000000054</v>
      </c>
      <c r="E11" s="119">
        <v>966.71849999999995</v>
      </c>
      <c r="G11" s="106">
        <v>-6.8848997924421035E-2</v>
      </c>
      <c r="H11" s="134"/>
    </row>
    <row r="12" spans="2:8" ht="16.5" customHeight="1" x14ac:dyDescent="0.15">
      <c r="B12" s="109" t="s">
        <v>60</v>
      </c>
      <c r="C12" s="124" t="s">
        <v>56</v>
      </c>
      <c r="D12" s="119">
        <v>170.05339999999995</v>
      </c>
      <c r="E12" s="119">
        <v>167.40710000000001</v>
      </c>
      <c r="G12" s="106">
        <v>1.5807573274968262E-2</v>
      </c>
      <c r="H12" s="134"/>
    </row>
    <row r="13" spans="2:8" ht="16.5" customHeight="1" x14ac:dyDescent="0.15">
      <c r="B13" s="109" t="s">
        <v>61</v>
      </c>
      <c r="C13" s="124" t="s">
        <v>56</v>
      </c>
      <c r="D13" s="118">
        <v>53.008399999999995</v>
      </c>
      <c r="E13" s="118">
        <v>50.674399999999999</v>
      </c>
      <c r="G13" s="106">
        <v>4.6058759452504539E-2</v>
      </c>
      <c r="H13" s="134"/>
    </row>
    <row r="14" spans="2:8" ht="16.5" customHeight="1" x14ac:dyDescent="0.15">
      <c r="B14" s="104" t="s">
        <v>63</v>
      </c>
      <c r="C14" s="124" t="s">
        <v>56</v>
      </c>
      <c r="D14" s="118">
        <v>43355.841100000012</v>
      </c>
      <c r="E14" s="118">
        <v>46341.636900000041</v>
      </c>
      <c r="G14" s="106">
        <v>-6.443008921853656E-2</v>
      </c>
      <c r="H14" s="134"/>
    </row>
    <row r="15" spans="2:8" ht="16.5" customHeight="1" x14ac:dyDescent="0.15">
      <c r="B15" s="104" t="s">
        <v>64</v>
      </c>
      <c r="C15" s="124" t="s">
        <v>56</v>
      </c>
      <c r="D15" s="118">
        <v>537.48571184000014</v>
      </c>
      <c r="E15" s="118">
        <v>510.86979989000008</v>
      </c>
      <c r="G15" s="106">
        <v>5.2099207969879921E-2</v>
      </c>
      <c r="H15" s="134"/>
    </row>
    <row r="16" spans="2:8" ht="16.5" customHeight="1" x14ac:dyDescent="0.15">
      <c r="B16" s="110" t="s">
        <v>335</v>
      </c>
      <c r="C16" s="125" t="s">
        <v>56</v>
      </c>
      <c r="D16" s="120">
        <v>8822.0303000000004</v>
      </c>
      <c r="E16" s="120">
        <v>9330.4852999999966</v>
      </c>
      <c r="F16" s="20"/>
      <c r="G16" s="111">
        <v>-5.4493950062811471E-2</v>
      </c>
      <c r="H16" s="134"/>
    </row>
    <row r="17" spans="2:8" ht="16.5" customHeight="1" x14ac:dyDescent="0.15">
      <c r="B17" s="110" t="s">
        <v>336</v>
      </c>
      <c r="C17" s="125" t="s">
        <v>56</v>
      </c>
      <c r="D17" s="120">
        <v>45905.448711840014</v>
      </c>
      <c r="E17" s="120">
        <v>49059.422499890046</v>
      </c>
      <c r="F17" s="20"/>
      <c r="G17" s="111">
        <v>-6.4288848652001587E-2</v>
      </c>
      <c r="H17" s="134"/>
    </row>
    <row r="18" spans="2:8" ht="16.5" customHeight="1" x14ac:dyDescent="0.15">
      <c r="B18" s="112" t="s">
        <v>65</v>
      </c>
      <c r="C18" s="126" t="s">
        <v>56</v>
      </c>
      <c r="D18" s="114">
        <v>54727.479011840012</v>
      </c>
      <c r="E18" s="114">
        <v>58389.907799890047</v>
      </c>
      <c r="F18" s="20"/>
      <c r="G18" s="113">
        <v>-6.2723661092284361E-2</v>
      </c>
      <c r="H18" s="134"/>
    </row>
    <row r="19" spans="2:8" customFormat="1" x14ac:dyDescent="0.15">
      <c r="B19" s="138" t="s">
        <v>67</v>
      </c>
      <c r="C19" s="4"/>
      <c r="D19" s="4"/>
      <c r="E19" s="4"/>
      <c r="G19" s="178"/>
    </row>
    <row r="20" spans="2:8" x14ac:dyDescent="0.15">
      <c r="B20" s="138" t="s">
        <v>68</v>
      </c>
      <c r="D20" s="2"/>
      <c r="E20" s="2"/>
      <c r="F20" s="20"/>
      <c r="H20" s="20"/>
    </row>
    <row r="21" spans="2:8" x14ac:dyDescent="0.15">
      <c r="B21" s="138" t="s">
        <v>368</v>
      </c>
      <c r="D21" s="2"/>
      <c r="E21" s="2"/>
      <c r="F21" s="20"/>
      <c r="H21" s="20"/>
    </row>
    <row r="22" spans="2:8" x14ac:dyDescent="0.15">
      <c r="B22" s="138"/>
      <c r="D22" s="2"/>
      <c r="E22" s="2"/>
      <c r="F22" s="20"/>
      <c r="H22" s="20"/>
    </row>
    <row r="23" spans="2:8" ht="20" x14ac:dyDescent="0.15">
      <c r="B23" s="34" t="s">
        <v>338</v>
      </c>
      <c r="D23" s="2"/>
      <c r="E23" s="2"/>
      <c r="F23" s="20"/>
      <c r="H23" s="20"/>
    </row>
    <row r="24" spans="2:8" ht="16" x14ac:dyDescent="0.2">
      <c r="B24" s="179" t="s">
        <v>339</v>
      </c>
      <c r="D24" s="2"/>
      <c r="E24" s="19"/>
    </row>
    <row r="25" spans="2:8" ht="43" thickBot="1" x14ac:dyDescent="0.2">
      <c r="B25" s="180" t="s">
        <v>340</v>
      </c>
      <c r="C25" s="38" t="s">
        <v>48</v>
      </c>
      <c r="D25" s="135" t="s">
        <v>230</v>
      </c>
      <c r="E25" s="136" t="s">
        <v>49</v>
      </c>
      <c r="F25" s="3"/>
      <c r="G25" s="117" t="s">
        <v>331</v>
      </c>
      <c r="H25" s="5"/>
    </row>
    <row r="26" spans="2:8" x14ac:dyDescent="0.15">
      <c r="B26" s="190" t="s">
        <v>47</v>
      </c>
      <c r="C26" s="127"/>
      <c r="D26" s="121"/>
      <c r="E26" s="204"/>
      <c r="F26" s="1"/>
      <c r="G26" s="213"/>
      <c r="H26" s="1"/>
    </row>
    <row r="27" spans="2:8" x14ac:dyDescent="0.15">
      <c r="B27" s="191" t="s">
        <v>341</v>
      </c>
      <c r="C27" s="124" t="s">
        <v>56</v>
      </c>
      <c r="D27" s="118">
        <v>820.38120000000026</v>
      </c>
      <c r="E27" s="123">
        <v>932.41699999999992</v>
      </c>
      <c r="G27" s="106">
        <v>-0.12015632490613069</v>
      </c>
      <c r="H27" s="1"/>
    </row>
    <row r="28" spans="2:8" x14ac:dyDescent="0.15">
      <c r="B28" s="191" t="s">
        <v>342</v>
      </c>
      <c r="C28" s="124" t="s">
        <v>56</v>
      </c>
      <c r="D28" s="181">
        <v>0.2195</v>
      </c>
      <c r="E28" s="123">
        <v>20.013999999999996</v>
      </c>
      <c r="G28" s="106">
        <v>-0.98903267712601184</v>
      </c>
      <c r="H28" s="1"/>
    </row>
    <row r="29" spans="2:8" x14ac:dyDescent="0.15">
      <c r="B29" s="191" t="s">
        <v>343</v>
      </c>
      <c r="C29" s="124" t="s">
        <v>56</v>
      </c>
      <c r="D29" s="118">
        <v>433.26</v>
      </c>
      <c r="E29" s="123">
        <v>348.3381</v>
      </c>
      <c r="G29" s="106">
        <v>0.24379159213419374</v>
      </c>
      <c r="H29" s="1"/>
    </row>
    <row r="30" spans="2:8" x14ac:dyDescent="0.15">
      <c r="B30" s="191" t="s">
        <v>344</v>
      </c>
      <c r="C30" s="128" t="s">
        <v>56</v>
      </c>
      <c r="D30" s="118">
        <v>0</v>
      </c>
      <c r="E30" s="123">
        <v>246.72128533823127</v>
      </c>
      <c r="G30" s="106">
        <v>-1</v>
      </c>
      <c r="H30" s="1"/>
    </row>
    <row r="31" spans="2:8" x14ac:dyDescent="0.15">
      <c r="B31" s="191" t="s">
        <v>345</v>
      </c>
      <c r="C31" s="128" t="s">
        <v>56</v>
      </c>
      <c r="D31" s="118">
        <v>170.05339999999995</v>
      </c>
      <c r="E31" s="123">
        <v>167.40710000000001</v>
      </c>
      <c r="G31" s="106">
        <v>1.5807573274968262E-2</v>
      </c>
      <c r="H31" s="1"/>
    </row>
    <row r="32" spans="2:8" ht="16.5" customHeight="1" x14ac:dyDescent="0.15">
      <c r="B32" s="192" t="s">
        <v>66</v>
      </c>
      <c r="C32" s="125" t="s">
        <v>56</v>
      </c>
      <c r="D32" s="120">
        <v>1423.9141000000002</v>
      </c>
      <c r="E32" s="205">
        <v>1714.897485338231</v>
      </c>
      <c r="F32" s="20"/>
      <c r="G32" s="111">
        <v>-0.16967975510258557</v>
      </c>
      <c r="H32" s="134"/>
    </row>
    <row r="33" spans="1:8" ht="16.5" customHeight="1" x14ac:dyDescent="0.15">
      <c r="B33" s="192" t="s">
        <v>346</v>
      </c>
      <c r="C33" s="125" t="s">
        <v>348</v>
      </c>
      <c r="D33" s="120">
        <v>1500</v>
      </c>
      <c r="E33" s="205" t="s">
        <v>62</v>
      </c>
      <c r="F33" s="20"/>
      <c r="G33" s="111"/>
      <c r="H33" s="134"/>
    </row>
    <row r="34" spans="1:8" ht="16.5" customHeight="1" x14ac:dyDescent="0.15">
      <c r="B34" s="193" t="s">
        <v>347</v>
      </c>
      <c r="C34" s="126" t="s">
        <v>56</v>
      </c>
      <c r="D34" s="114">
        <v>-76.08589999999981</v>
      </c>
      <c r="E34" s="206">
        <v>1714.897485338231</v>
      </c>
      <c r="F34" s="20"/>
      <c r="G34" s="113">
        <v>-1.0443676083558973</v>
      </c>
      <c r="H34" s="134"/>
    </row>
    <row r="35" spans="1:8" x14ac:dyDescent="0.15">
      <c r="A35"/>
      <c r="B35"/>
      <c r="C35"/>
      <c r="D35"/>
      <c r="E35"/>
      <c r="G35"/>
    </row>
    <row r="36" spans="1:8" ht="20" x14ac:dyDescent="0.15">
      <c r="A36"/>
      <c r="B36" s="34" t="s">
        <v>350</v>
      </c>
      <c r="C36"/>
      <c r="D36"/>
      <c r="E36"/>
      <c r="G36"/>
    </row>
    <row r="37" spans="1:8" ht="8.25" customHeight="1" x14ac:dyDescent="0.15">
      <c r="B37" s="115"/>
      <c r="C37" s="129"/>
      <c r="D37"/>
      <c r="E37"/>
      <c r="G37"/>
    </row>
    <row r="38" spans="1:8" ht="43" thickBot="1" x14ac:dyDescent="0.2">
      <c r="B38" s="180" t="s">
        <v>372</v>
      </c>
      <c r="C38" s="38" t="s">
        <v>48</v>
      </c>
      <c r="D38" s="135" t="s">
        <v>230</v>
      </c>
      <c r="E38" s="136" t="s">
        <v>49</v>
      </c>
      <c r="F38" s="3"/>
      <c r="G38" s="117" t="s">
        <v>331</v>
      </c>
      <c r="H38" s="5"/>
    </row>
    <row r="39" spans="1:8" ht="16" x14ac:dyDescent="0.2">
      <c r="B39" s="194" t="s">
        <v>351</v>
      </c>
      <c r="C39" s="182"/>
      <c r="D39" s="183"/>
      <c r="E39" s="207"/>
      <c r="G39" s="184"/>
    </row>
    <row r="40" spans="1:8" x14ac:dyDescent="0.15">
      <c r="B40" s="191" t="s">
        <v>55</v>
      </c>
      <c r="C40" s="128" t="s">
        <v>71</v>
      </c>
      <c r="D40" s="185">
        <v>4445.4473333333326</v>
      </c>
      <c r="E40" s="123">
        <v>5026.2895555555579</v>
      </c>
      <c r="G40" s="106">
        <v>-0.11556083584166382</v>
      </c>
    </row>
    <row r="41" spans="1:8" x14ac:dyDescent="0.15">
      <c r="B41" s="191" t="s">
        <v>72</v>
      </c>
      <c r="C41" s="128" t="s">
        <v>71</v>
      </c>
      <c r="D41" s="185">
        <v>1.404611111111111</v>
      </c>
      <c r="E41" s="123">
        <v>79.194333333333361</v>
      </c>
      <c r="G41" s="106">
        <v>-0.98226374221500135</v>
      </c>
    </row>
    <row r="42" spans="1:8" x14ac:dyDescent="0.15">
      <c r="B42" s="191" t="s">
        <v>352</v>
      </c>
      <c r="C42" s="128" t="s">
        <v>71</v>
      </c>
      <c r="D42" s="185">
        <v>11171.303305555553</v>
      </c>
      <c r="E42" s="123">
        <v>11573.422194444449</v>
      </c>
      <c r="G42" s="106">
        <v>-3.4745028923417597E-2</v>
      </c>
    </row>
    <row r="43" spans="1:8" x14ac:dyDescent="0.15">
      <c r="B43" s="191" t="s">
        <v>353</v>
      </c>
      <c r="C43" s="128" t="s">
        <v>71</v>
      </c>
      <c r="D43" s="185">
        <v>10095.303096499998</v>
      </c>
      <c r="E43" s="123">
        <v>8078.3341584000018</v>
      </c>
      <c r="G43" s="106">
        <v>0.24967634397776359</v>
      </c>
    </row>
    <row r="44" spans="1:8" x14ac:dyDescent="0.15">
      <c r="B44" s="191" t="s">
        <v>354</v>
      </c>
      <c r="C44" s="128" t="s">
        <v>71</v>
      </c>
      <c r="D44" s="185">
        <v>1931.5183415305551</v>
      </c>
      <c r="E44" s="123">
        <v>2105.7841682791677</v>
      </c>
      <c r="G44" s="106">
        <v>-8.2755787308925147E-2</v>
      </c>
    </row>
    <row r="45" spans="1:8" x14ac:dyDescent="0.15">
      <c r="B45" s="191" t="s">
        <v>355</v>
      </c>
      <c r="C45" s="128" t="s">
        <v>71</v>
      </c>
      <c r="D45" s="185">
        <v>1771.7800133999983</v>
      </c>
      <c r="E45" s="123">
        <v>1554.1751082000003</v>
      </c>
      <c r="G45" s="106">
        <v>0.14001311953324333</v>
      </c>
    </row>
    <row r="46" spans="1:8" x14ac:dyDescent="0.15">
      <c r="B46" s="191" t="s">
        <v>356</v>
      </c>
      <c r="C46" s="128" t="s">
        <v>71</v>
      </c>
      <c r="D46" s="185">
        <v>12943.083318955552</v>
      </c>
      <c r="E46" s="123">
        <v>13127.59730264445</v>
      </c>
      <c r="G46" s="106">
        <v>-1.4055426856499371E-2</v>
      </c>
    </row>
    <row r="47" spans="1:8" x14ac:dyDescent="0.15">
      <c r="B47" s="195" t="s">
        <v>73</v>
      </c>
      <c r="C47" s="186" t="s">
        <v>74</v>
      </c>
      <c r="D47" s="188">
        <v>1</v>
      </c>
      <c r="E47" s="208">
        <v>0.89416921956576056</v>
      </c>
      <c r="G47" s="106">
        <v>0.11835654607484086</v>
      </c>
    </row>
    <row r="48" spans="1:8" x14ac:dyDescent="0.15">
      <c r="B48" s="195" t="s">
        <v>75</v>
      </c>
      <c r="C48" s="186" t="s">
        <v>76</v>
      </c>
      <c r="D48" s="187">
        <v>62603.766948239987</v>
      </c>
      <c r="E48" s="209">
        <v>65639.092289520035</v>
      </c>
      <c r="G48" s="106">
        <v>-4.6242646499312867E-2</v>
      </c>
    </row>
    <row r="49" spans="2:8" x14ac:dyDescent="0.15">
      <c r="B49" s="191" t="s">
        <v>361</v>
      </c>
      <c r="C49" s="128" t="s">
        <v>69</v>
      </c>
      <c r="D49" s="185">
        <v>293430.9291666667</v>
      </c>
      <c r="E49" s="123">
        <v>285860.66000000003</v>
      </c>
      <c r="G49" s="106">
        <v>2.6482374897849409E-2</v>
      </c>
    </row>
    <row r="50" spans="2:8" x14ac:dyDescent="0.15">
      <c r="B50" s="196" t="s">
        <v>14</v>
      </c>
      <c r="C50" s="130" t="s">
        <v>77</v>
      </c>
      <c r="D50" s="189">
        <v>213.35094812953918</v>
      </c>
      <c r="E50" s="210">
        <v>229.61918680772663</v>
      </c>
      <c r="G50" s="116">
        <v>-7.0848777510085822E-2</v>
      </c>
    </row>
    <row r="51" spans="2:8" ht="16" x14ac:dyDescent="0.2">
      <c r="B51" s="194" t="s">
        <v>357</v>
      </c>
      <c r="C51" s="182"/>
      <c r="D51" s="183"/>
      <c r="E51" s="207"/>
      <c r="G51" s="184"/>
    </row>
    <row r="52" spans="2:8" x14ac:dyDescent="0.15">
      <c r="B52" s="191" t="s">
        <v>55</v>
      </c>
      <c r="C52" s="128" t="s">
        <v>71</v>
      </c>
      <c r="D52" s="185">
        <v>1897.7511666666664</v>
      </c>
      <c r="E52" s="123">
        <v>1998.715611111111</v>
      </c>
      <c r="G52" s="106">
        <v>-5.0514662457815676E-2</v>
      </c>
    </row>
    <row r="53" spans="2:8" x14ac:dyDescent="0.15">
      <c r="B53" s="191" t="s">
        <v>352</v>
      </c>
      <c r="C53" s="128" t="s">
        <v>71</v>
      </c>
      <c r="D53" s="185">
        <v>26320.879657300007</v>
      </c>
      <c r="E53" s="123">
        <v>26650.882607899988</v>
      </c>
      <c r="G53" s="106">
        <v>-1.238243984092894E-2</v>
      </c>
    </row>
    <row r="54" spans="2:8" x14ac:dyDescent="0.15">
      <c r="B54" s="195" t="s">
        <v>376</v>
      </c>
      <c r="C54" s="186" t="s">
        <v>76</v>
      </c>
      <c r="D54" s="187">
        <v>101587.07096628002</v>
      </c>
      <c r="E54" s="209">
        <v>103138.55358843996</v>
      </c>
      <c r="G54" s="106">
        <v>-1.5042702929022172E-2</v>
      </c>
    </row>
    <row r="55" spans="2:8" x14ac:dyDescent="0.15">
      <c r="B55" s="191" t="s">
        <v>361</v>
      </c>
      <c r="C55" s="128" t="s">
        <v>69</v>
      </c>
      <c r="D55" s="185">
        <v>300492.7</v>
      </c>
      <c r="E55" s="123">
        <v>310094.2</v>
      </c>
      <c r="G55" s="106">
        <v>-3.0963171836171071E-2</v>
      </c>
    </row>
    <row r="56" spans="2:8" x14ac:dyDescent="0.15">
      <c r="B56" s="196" t="s">
        <v>14</v>
      </c>
      <c r="C56" s="130" t="s">
        <v>77</v>
      </c>
      <c r="D56" s="189">
        <v>338.06834896914307</v>
      </c>
      <c r="E56" s="210">
        <v>332.60394289361091</v>
      </c>
      <c r="G56" s="116">
        <v>1.6429168060945243E-2</v>
      </c>
    </row>
    <row r="57" spans="2:8" ht="16" x14ac:dyDescent="0.2">
      <c r="B57" s="194" t="s">
        <v>358</v>
      </c>
      <c r="C57" s="182"/>
      <c r="D57" s="183"/>
      <c r="E57" s="207"/>
      <c r="G57" s="184"/>
    </row>
    <row r="58" spans="2:8" x14ac:dyDescent="0.15">
      <c r="B58" s="191" t="s">
        <v>352</v>
      </c>
      <c r="C58" s="128" t="s">
        <v>71</v>
      </c>
      <c r="D58" s="185">
        <v>46298.787730499935</v>
      </c>
      <c r="E58" s="123">
        <v>48226.362137800032</v>
      </c>
      <c r="G58" s="106">
        <v>-3.9969309768634935E-2</v>
      </c>
    </row>
    <row r="59" spans="2:8" x14ac:dyDescent="0.15">
      <c r="B59" s="191" t="s">
        <v>355</v>
      </c>
      <c r="C59" s="128" t="s">
        <v>71</v>
      </c>
      <c r="D59" s="185">
        <v>929.81129999999985</v>
      </c>
      <c r="E59" s="123">
        <v>1048.6886000000002</v>
      </c>
      <c r="G59" s="106">
        <v>-0.11335805500317284</v>
      </c>
    </row>
    <row r="60" spans="2:8" x14ac:dyDescent="0.15">
      <c r="B60" s="195" t="s">
        <v>362</v>
      </c>
      <c r="C60" s="186" t="s">
        <v>76</v>
      </c>
      <c r="D60" s="187">
        <v>170022.95650979978</v>
      </c>
      <c r="E60" s="209">
        <v>177390.18265608011</v>
      </c>
      <c r="G60" s="106">
        <v>-4.1531194319607487E-2</v>
      </c>
    </row>
    <row r="61" spans="2:8" x14ac:dyDescent="0.15">
      <c r="B61" s="191" t="s">
        <v>361</v>
      </c>
      <c r="C61" s="128" t="s">
        <v>69</v>
      </c>
      <c r="D61" s="185">
        <v>597311.47499999998</v>
      </c>
      <c r="E61" s="123">
        <v>603179.30000000005</v>
      </c>
      <c r="G61" s="106">
        <v>-9.7281604325613787E-3</v>
      </c>
    </row>
    <row r="62" spans="2:8" x14ac:dyDescent="0.15">
      <c r="B62" s="196" t="s">
        <v>14</v>
      </c>
      <c r="C62" s="130" t="s">
        <v>77</v>
      </c>
      <c r="D62" s="189">
        <v>284.6470620873302</v>
      </c>
      <c r="E62" s="210">
        <v>294.09196014531682</v>
      </c>
      <c r="G62" s="116">
        <v>-3.2115458216945829E-2</v>
      </c>
    </row>
    <row r="63" spans="2:8" ht="16.5" customHeight="1" x14ac:dyDescent="0.15">
      <c r="B63" s="193" t="s">
        <v>359</v>
      </c>
      <c r="C63" s="126" t="s">
        <v>71</v>
      </c>
      <c r="D63" s="114">
        <v>17389.935263399995</v>
      </c>
      <c r="E63" s="206">
        <v>18233.081191533343</v>
      </c>
      <c r="F63" s="20"/>
      <c r="G63" s="113">
        <v>-4.624264649931295E-2</v>
      </c>
      <c r="H63" s="134"/>
    </row>
    <row r="64" spans="2:8" ht="16.5" customHeight="1" x14ac:dyDescent="0.15">
      <c r="B64" s="193" t="s">
        <v>360</v>
      </c>
      <c r="C64" s="126" t="s">
        <v>71</v>
      </c>
      <c r="D64" s="114">
        <v>75447.229854466612</v>
      </c>
      <c r="E64" s="206">
        <v>77924.648956811128</v>
      </c>
      <c r="F64" s="20"/>
      <c r="G64" s="113">
        <v>-3.1792496155068961E-2</v>
      </c>
      <c r="H64" s="134"/>
    </row>
    <row r="65" spans="1:8" customFormat="1" x14ac:dyDescent="0.15">
      <c r="B65" s="20"/>
      <c r="C65" s="124"/>
      <c r="D65" s="105"/>
      <c r="E65" s="105"/>
    </row>
    <row r="66" spans="1:8" ht="20" x14ac:dyDescent="0.15">
      <c r="A66"/>
      <c r="B66" s="34" t="s">
        <v>349</v>
      </c>
      <c r="C66"/>
      <c r="D66"/>
      <c r="E66"/>
      <c r="G66"/>
    </row>
    <row r="67" spans="1:8" ht="8.25" customHeight="1" x14ac:dyDescent="0.15">
      <c r="B67" s="115"/>
      <c r="C67" s="129"/>
      <c r="D67"/>
      <c r="E67"/>
      <c r="G67"/>
    </row>
    <row r="68" spans="1:8" ht="43" thickBot="1" x14ac:dyDescent="0.2">
      <c r="B68" s="180" t="s">
        <v>372</v>
      </c>
      <c r="C68" s="38" t="s">
        <v>48</v>
      </c>
      <c r="D68" s="135" t="s">
        <v>230</v>
      </c>
      <c r="E68" s="136" t="s">
        <v>49</v>
      </c>
      <c r="F68" s="3"/>
      <c r="G68" s="117" t="s">
        <v>331</v>
      </c>
      <c r="H68" s="5"/>
    </row>
    <row r="69" spans="1:8" ht="16" x14ac:dyDescent="0.2">
      <c r="B69" s="194" t="s">
        <v>363</v>
      </c>
      <c r="C69" s="182"/>
      <c r="D69" s="183"/>
      <c r="E69" s="207"/>
      <c r="G69" s="184"/>
    </row>
    <row r="70" spans="1:8" x14ac:dyDescent="0.15">
      <c r="B70" s="191" t="s">
        <v>78</v>
      </c>
      <c r="C70" s="128" t="s">
        <v>79</v>
      </c>
      <c r="D70" s="185">
        <v>96610.926600000021</v>
      </c>
      <c r="E70" s="123">
        <v>90525.446800000005</v>
      </c>
      <c r="G70" s="106">
        <v>6.7223968675292026E-2</v>
      </c>
    </row>
    <row r="71" spans="1:8" x14ac:dyDescent="0.15">
      <c r="B71" s="191" t="s">
        <v>80</v>
      </c>
      <c r="C71" s="128" t="s">
        <v>79</v>
      </c>
      <c r="D71" s="185">
        <v>8018.1574999999984</v>
      </c>
      <c r="E71" s="123">
        <v>12587.191299999997</v>
      </c>
      <c r="G71" s="106">
        <v>-0.36299073328614617</v>
      </c>
    </row>
    <row r="72" spans="1:8" x14ac:dyDescent="0.15">
      <c r="B72" s="191" t="s">
        <v>81</v>
      </c>
      <c r="C72" s="128" t="s">
        <v>79</v>
      </c>
      <c r="D72" s="185">
        <v>104629.08410000002</v>
      </c>
      <c r="E72" s="123">
        <v>103112.6381</v>
      </c>
      <c r="G72" s="106">
        <v>1.4706693844156678E-2</v>
      </c>
    </row>
    <row r="73" spans="1:8" x14ac:dyDescent="0.15">
      <c r="B73" s="191" t="s">
        <v>361</v>
      </c>
      <c r="C73" s="128" t="s">
        <v>69</v>
      </c>
      <c r="D73" s="185">
        <v>292025.6791666667</v>
      </c>
      <c r="E73" s="123">
        <v>284413.26</v>
      </c>
      <c r="G73" s="106">
        <v>2.6765345492916499E-2</v>
      </c>
    </row>
    <row r="74" spans="1:8" x14ac:dyDescent="0.15">
      <c r="B74" s="196" t="s">
        <v>82</v>
      </c>
      <c r="C74" s="130" t="s">
        <v>83</v>
      </c>
      <c r="D74" s="197">
        <v>0.35828727253908882</v>
      </c>
      <c r="E74" s="211">
        <v>0.36254511516094573</v>
      </c>
      <c r="G74" s="116">
        <v>-1.1744311104472376E-2</v>
      </c>
    </row>
    <row r="75" spans="1:8" ht="16" x14ac:dyDescent="0.2">
      <c r="B75" s="194" t="s">
        <v>369</v>
      </c>
      <c r="C75" s="182"/>
      <c r="D75" s="183"/>
      <c r="E75" s="207"/>
      <c r="G75" s="184"/>
    </row>
    <row r="76" spans="1:8" x14ac:dyDescent="0.15">
      <c r="B76" s="191" t="s">
        <v>78</v>
      </c>
      <c r="C76" s="128" t="s">
        <v>79</v>
      </c>
      <c r="D76" s="185">
        <v>35844.029600000002</v>
      </c>
      <c r="E76" s="123">
        <v>35549.821399999979</v>
      </c>
      <c r="G76" s="106">
        <v>8.2759403117570358E-3</v>
      </c>
    </row>
    <row r="77" spans="1:8" x14ac:dyDescent="0.15">
      <c r="B77" s="191" t="s">
        <v>361</v>
      </c>
      <c r="C77" s="128" t="s">
        <v>69</v>
      </c>
      <c r="D77" s="185">
        <v>55511.9</v>
      </c>
      <c r="E77" s="123">
        <v>55511.9</v>
      </c>
      <c r="G77" s="106">
        <v>0</v>
      </c>
    </row>
    <row r="78" spans="1:8" x14ac:dyDescent="0.15">
      <c r="B78" s="196" t="s">
        <v>82</v>
      </c>
      <c r="C78" s="130" t="s">
        <v>83</v>
      </c>
      <c r="D78" s="197">
        <v>0.6456999238001222</v>
      </c>
      <c r="E78" s="211">
        <v>0.64040001152905912</v>
      </c>
      <c r="G78" s="116">
        <v>8.2759403117571417E-3</v>
      </c>
    </row>
    <row r="79" spans="1:8" ht="16" x14ac:dyDescent="0.2">
      <c r="B79" s="194" t="s">
        <v>370</v>
      </c>
      <c r="C79" s="182"/>
      <c r="D79" s="183"/>
      <c r="E79" s="207"/>
      <c r="G79" s="184"/>
    </row>
    <row r="80" spans="1:8" x14ac:dyDescent="0.15">
      <c r="B80" s="191" t="s">
        <v>78</v>
      </c>
      <c r="C80" s="128" t="s">
        <v>79</v>
      </c>
      <c r="D80" s="185">
        <v>144715.37400000001</v>
      </c>
      <c r="E80" s="123">
        <v>161580.65660000019</v>
      </c>
      <c r="G80" s="106">
        <v>-0.10437686635814897</v>
      </c>
    </row>
    <row r="81" spans="1:8" x14ac:dyDescent="0.15">
      <c r="B81" s="191" t="s">
        <v>361</v>
      </c>
      <c r="C81" s="128" t="s">
        <v>69</v>
      </c>
      <c r="D81" s="185">
        <v>550443.47499999998</v>
      </c>
      <c r="E81" s="123">
        <v>542575.35</v>
      </c>
      <c r="G81" s="106">
        <v>1.4501442057771331E-2</v>
      </c>
    </row>
    <row r="82" spans="1:8" x14ac:dyDescent="0.15">
      <c r="B82" s="196" t="s">
        <v>82</v>
      </c>
      <c r="C82" s="130" t="s">
        <v>83</v>
      </c>
      <c r="D82" s="197">
        <v>0.2629068752245633</v>
      </c>
      <c r="E82" s="211">
        <v>0.29780316521935651</v>
      </c>
      <c r="G82" s="116">
        <v>-0.11717904330898979</v>
      </c>
    </row>
    <row r="84" spans="1:8" ht="20" x14ac:dyDescent="0.15">
      <c r="A84"/>
      <c r="B84" s="34" t="s">
        <v>371</v>
      </c>
      <c r="C84"/>
      <c r="D84"/>
      <c r="E84"/>
      <c r="G84"/>
    </row>
    <row r="85" spans="1:8" ht="8.25" customHeight="1" x14ac:dyDescent="0.15">
      <c r="B85" s="115"/>
      <c r="C85" s="129"/>
      <c r="D85"/>
      <c r="E85"/>
      <c r="G85"/>
    </row>
    <row r="86" spans="1:8" ht="43" thickBot="1" x14ac:dyDescent="0.2">
      <c r="B86" s="180" t="s">
        <v>372</v>
      </c>
      <c r="C86" s="38" t="s">
        <v>48</v>
      </c>
      <c r="D86" s="135" t="s">
        <v>230</v>
      </c>
      <c r="E86" s="136" t="s">
        <v>49</v>
      </c>
      <c r="F86" s="3"/>
      <c r="G86" s="117" t="s">
        <v>331</v>
      </c>
      <c r="H86" s="5"/>
    </row>
    <row r="87" spans="1:8" ht="16" x14ac:dyDescent="0.2">
      <c r="B87" s="194" t="s">
        <v>375</v>
      </c>
      <c r="C87" s="182"/>
      <c r="D87" s="183"/>
      <c r="E87" s="207"/>
      <c r="G87" s="184"/>
    </row>
    <row r="88" spans="1:8" x14ac:dyDescent="0.15">
      <c r="B88" s="191" t="s">
        <v>40</v>
      </c>
      <c r="C88" s="128" t="s">
        <v>84</v>
      </c>
      <c r="D88" s="185">
        <v>692.43079999999998</v>
      </c>
      <c r="E88" s="123">
        <v>743.62919999999963</v>
      </c>
      <c r="G88" s="106">
        <v>-6.8849367399773542E-2</v>
      </c>
    </row>
    <row r="89" spans="1:8" x14ac:dyDescent="0.15">
      <c r="B89" s="191" t="s">
        <v>41</v>
      </c>
      <c r="C89" s="128" t="s">
        <v>84</v>
      </c>
      <c r="D89" s="185">
        <v>408.37660000000011</v>
      </c>
      <c r="E89" s="123">
        <v>409.01299999999986</v>
      </c>
      <c r="G89" s="106">
        <v>-1.5559407647183668E-3</v>
      </c>
    </row>
    <row r="90" spans="1:8" x14ac:dyDescent="0.15">
      <c r="B90" s="195" t="s">
        <v>373</v>
      </c>
      <c r="C90" s="186" t="s">
        <v>84</v>
      </c>
      <c r="D90" s="187">
        <v>1100.8074000000001</v>
      </c>
      <c r="E90" s="209">
        <v>1152.6421999999995</v>
      </c>
      <c r="F90" s="202"/>
      <c r="G90" s="203">
        <v>-4.4970416665292515E-2</v>
      </c>
    </row>
    <row r="91" spans="1:8" ht="16.5" customHeight="1" x14ac:dyDescent="0.15">
      <c r="B91" s="198" t="s">
        <v>374</v>
      </c>
      <c r="C91" s="199" t="s">
        <v>74</v>
      </c>
      <c r="D91" s="200">
        <v>0.3709791558450643</v>
      </c>
      <c r="E91" s="212">
        <v>0.35484819139885737</v>
      </c>
      <c r="F91" s="20"/>
      <c r="G91" s="201">
        <v>1.613096444620693E-2</v>
      </c>
      <c r="H91" s="134"/>
    </row>
  </sheetData>
  <phoneticPr fontId="24" type="noConversion"/>
  <pageMargins left="0.7" right="0.7" top="0.75" bottom="0.75" header="0.3" footer="0.3"/>
  <pageSetup paperSize="9" scale="45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7040-FB4E-48CE-81CA-3684B431E122}">
  <sheetPr>
    <tabColor theme="7"/>
  </sheetPr>
  <dimension ref="A1:K31"/>
  <sheetViews>
    <sheetView showGridLines="0" topLeftCell="B1" zoomScaleNormal="100" zoomScaleSheetLayoutView="115" workbookViewId="0">
      <selection activeCell="D33" sqref="D33"/>
    </sheetView>
  </sheetViews>
  <sheetFormatPr baseColWidth="10" defaultColWidth="8.83203125" defaultRowHeight="14" x14ac:dyDescent="0.15"/>
  <cols>
    <col min="1" max="1" width="19.1640625" hidden="1" customWidth="1"/>
    <col min="2" max="2" width="2.83203125" customWidth="1"/>
    <col min="3" max="3" width="32.83203125" customWidth="1"/>
    <col min="4" max="4" width="20.5" customWidth="1"/>
    <col min="5" max="5" width="8.83203125" customWidth="1"/>
    <col min="6" max="6" width="12.1640625" style="8" customWidth="1"/>
    <col min="7" max="7" width="12.83203125" customWidth="1"/>
    <col min="8" max="8" width="16.33203125" customWidth="1"/>
    <col min="9" max="9" width="16.5" customWidth="1"/>
    <col min="10" max="11" width="13.33203125" customWidth="1"/>
  </cols>
  <sheetData>
    <row r="1" spans="1:11" ht="48.5" customHeight="1" x14ac:dyDescent="0.15"/>
    <row r="2" spans="1:11" ht="30" customHeight="1" x14ac:dyDescent="0.15">
      <c r="C2" s="34" t="s">
        <v>324</v>
      </c>
    </row>
    <row r="3" spans="1:11" s="6" customFormat="1" ht="45" x14ac:dyDescent="0.15">
      <c r="A3" s="7" t="s">
        <v>86</v>
      </c>
      <c r="C3" s="39" t="s">
        <v>87</v>
      </c>
      <c r="D3" s="40" t="s">
        <v>88</v>
      </c>
      <c r="E3" s="40" t="s">
        <v>89</v>
      </c>
      <c r="F3" s="41" t="s">
        <v>90</v>
      </c>
      <c r="G3" s="41" t="s">
        <v>91</v>
      </c>
      <c r="H3" s="41" t="s">
        <v>92</v>
      </c>
      <c r="I3" s="41" t="s">
        <v>93</v>
      </c>
      <c r="J3" s="41" t="s">
        <v>94</v>
      </c>
      <c r="K3" s="41" t="s">
        <v>45</v>
      </c>
    </row>
    <row r="4" spans="1:11" ht="16" customHeight="1" x14ac:dyDescent="0.15">
      <c r="C4" s="85"/>
      <c r="D4" s="85"/>
      <c r="E4" s="85"/>
      <c r="F4" s="86" t="s">
        <v>95</v>
      </c>
      <c r="G4" s="86" t="s">
        <v>96</v>
      </c>
      <c r="H4" s="86" t="s">
        <v>97</v>
      </c>
      <c r="I4" s="86" t="s">
        <v>97</v>
      </c>
      <c r="J4" s="86" t="s">
        <v>97</v>
      </c>
      <c r="K4" s="86" t="s">
        <v>97</v>
      </c>
    </row>
    <row r="5" spans="1:11" s="42" customFormat="1" ht="16" customHeight="1" x14ac:dyDescent="0.15">
      <c r="A5" s="42" t="s">
        <v>98</v>
      </c>
      <c r="C5" s="98" t="s">
        <v>99</v>
      </c>
      <c r="D5" s="87" t="s">
        <v>100</v>
      </c>
      <c r="E5" s="87" t="s">
        <v>101</v>
      </c>
      <c r="F5" s="88">
        <v>15398</v>
      </c>
      <c r="G5" s="89" t="s">
        <v>102</v>
      </c>
      <c r="H5" s="176">
        <v>5.5</v>
      </c>
      <c r="I5" s="176">
        <v>5</v>
      </c>
      <c r="J5" s="176">
        <v>4</v>
      </c>
      <c r="K5" s="89">
        <v>3</v>
      </c>
    </row>
    <row r="6" spans="1:11" s="42" customFormat="1" ht="16" customHeight="1" x14ac:dyDescent="0.15">
      <c r="A6" s="42" t="s">
        <v>103</v>
      </c>
      <c r="C6" s="98" t="s">
        <v>104</v>
      </c>
      <c r="D6" s="87" t="s">
        <v>100</v>
      </c>
      <c r="E6" s="87" t="s">
        <v>101</v>
      </c>
      <c r="F6" s="88">
        <v>9167</v>
      </c>
      <c r="G6" s="89" t="s">
        <v>102</v>
      </c>
      <c r="H6" s="176">
        <v>5</v>
      </c>
      <c r="I6" s="176">
        <v>4.5</v>
      </c>
      <c r="J6" s="176">
        <v>4.5</v>
      </c>
      <c r="K6" s="89">
        <v>3</v>
      </c>
    </row>
    <row r="7" spans="1:11" s="42" customFormat="1" ht="16" customHeight="1" x14ac:dyDescent="0.15">
      <c r="A7" s="42" t="s">
        <v>105</v>
      </c>
      <c r="C7" s="98" t="s">
        <v>106</v>
      </c>
      <c r="D7" s="87" t="s">
        <v>100</v>
      </c>
      <c r="E7" s="87" t="s">
        <v>101</v>
      </c>
      <c r="F7" s="88">
        <v>12376</v>
      </c>
      <c r="G7" s="89" t="s">
        <v>102</v>
      </c>
      <c r="H7" s="176">
        <v>5.5</v>
      </c>
      <c r="I7" s="176">
        <v>5</v>
      </c>
      <c r="J7" s="176">
        <v>4.5</v>
      </c>
      <c r="K7" s="89">
        <v>3</v>
      </c>
    </row>
    <row r="8" spans="1:11" s="42" customFormat="1" ht="16" customHeight="1" x14ac:dyDescent="0.15">
      <c r="A8" s="42" t="s">
        <v>107</v>
      </c>
      <c r="C8" s="98" t="s">
        <v>108</v>
      </c>
      <c r="D8" s="87" t="s">
        <v>109</v>
      </c>
      <c r="E8" s="87" t="s">
        <v>110</v>
      </c>
      <c r="F8" s="88">
        <v>32355.9</v>
      </c>
      <c r="G8" s="89" t="s">
        <v>111</v>
      </c>
      <c r="H8" s="176">
        <v>5</v>
      </c>
      <c r="I8" s="176" t="s">
        <v>112</v>
      </c>
      <c r="J8" s="176" t="s">
        <v>112</v>
      </c>
      <c r="K8" s="89">
        <v>2</v>
      </c>
    </row>
    <row r="9" spans="1:11" s="42" customFormat="1" ht="16" customHeight="1" x14ac:dyDescent="0.15">
      <c r="A9" s="42" t="s">
        <v>113</v>
      </c>
      <c r="C9" s="98" t="s">
        <v>114</v>
      </c>
      <c r="D9" s="87" t="s">
        <v>115</v>
      </c>
      <c r="E9" s="87" t="s">
        <v>110</v>
      </c>
      <c r="F9" s="88">
        <v>5683.9999999999991</v>
      </c>
      <c r="G9" s="89" t="s">
        <v>102</v>
      </c>
      <c r="H9" s="176">
        <v>5.5</v>
      </c>
      <c r="I9" s="176">
        <v>4.5</v>
      </c>
      <c r="J9" s="176">
        <v>6</v>
      </c>
      <c r="K9" s="89">
        <v>3</v>
      </c>
    </row>
    <row r="10" spans="1:11" s="42" customFormat="1" ht="16" customHeight="1" x14ac:dyDescent="0.15">
      <c r="A10" s="42" t="s">
        <v>116</v>
      </c>
      <c r="C10" s="98" t="s">
        <v>117</v>
      </c>
      <c r="D10" s="87" t="s">
        <v>115</v>
      </c>
      <c r="E10" s="87" t="s">
        <v>110</v>
      </c>
      <c r="F10" s="88">
        <v>13423.3</v>
      </c>
      <c r="G10" s="89" t="s">
        <v>102</v>
      </c>
      <c r="H10" s="176">
        <v>6</v>
      </c>
      <c r="I10" s="176">
        <v>4</v>
      </c>
      <c r="J10" s="176">
        <v>5.5</v>
      </c>
      <c r="K10" s="89">
        <v>3</v>
      </c>
    </row>
    <row r="11" spans="1:11" s="42" customFormat="1" ht="16" customHeight="1" x14ac:dyDescent="0.15">
      <c r="A11" s="42" t="s">
        <v>118</v>
      </c>
      <c r="C11" s="98" t="s">
        <v>119</v>
      </c>
      <c r="D11" s="87" t="s">
        <v>115</v>
      </c>
      <c r="E11" s="87" t="s">
        <v>110</v>
      </c>
      <c r="F11" s="88">
        <v>12226</v>
      </c>
      <c r="G11" s="89" t="s">
        <v>102</v>
      </c>
      <c r="H11" s="176">
        <v>4.5</v>
      </c>
      <c r="I11" s="176">
        <v>3.5</v>
      </c>
      <c r="J11" s="176">
        <v>3.5</v>
      </c>
      <c r="K11" s="89">
        <v>3</v>
      </c>
    </row>
    <row r="12" spans="1:11" s="42" customFormat="1" ht="16" customHeight="1" x14ac:dyDescent="0.15">
      <c r="A12" s="42" t="s">
        <v>120</v>
      </c>
      <c r="C12" s="96" t="s">
        <v>121</v>
      </c>
      <c r="D12" s="87" t="s">
        <v>122</v>
      </c>
      <c r="E12" s="87" t="s">
        <v>110</v>
      </c>
      <c r="F12" s="88">
        <v>14406</v>
      </c>
      <c r="G12" s="89" t="s">
        <v>102</v>
      </c>
      <c r="H12" s="176">
        <v>5</v>
      </c>
      <c r="I12" s="176">
        <v>6</v>
      </c>
      <c r="J12" s="176">
        <v>5.5</v>
      </c>
      <c r="K12" s="89">
        <v>3</v>
      </c>
    </row>
    <row r="13" spans="1:11" s="42" customFormat="1" ht="16" customHeight="1" x14ac:dyDescent="0.15">
      <c r="A13" s="42" t="s">
        <v>123</v>
      </c>
      <c r="C13" s="98" t="s">
        <v>124</v>
      </c>
      <c r="D13" s="87" t="s">
        <v>125</v>
      </c>
      <c r="E13" s="87" t="s">
        <v>126</v>
      </c>
      <c r="F13" s="88">
        <v>16523</v>
      </c>
      <c r="G13" s="89" t="s">
        <v>102</v>
      </c>
      <c r="H13" s="176">
        <v>5.5</v>
      </c>
      <c r="I13" s="176" t="s">
        <v>112</v>
      </c>
      <c r="J13" s="176">
        <v>5.5</v>
      </c>
      <c r="K13" s="89">
        <v>3</v>
      </c>
    </row>
    <row r="14" spans="1:11" s="42" customFormat="1" ht="16" customHeight="1" x14ac:dyDescent="0.15">
      <c r="A14" s="42" t="s">
        <v>127</v>
      </c>
      <c r="C14" s="98" t="s">
        <v>128</v>
      </c>
      <c r="D14" s="87" t="s">
        <v>129</v>
      </c>
      <c r="E14" s="87" t="s">
        <v>126</v>
      </c>
      <c r="F14" s="88">
        <v>6597</v>
      </c>
      <c r="G14" s="89" t="s">
        <v>102</v>
      </c>
      <c r="H14" s="176">
        <v>4.5</v>
      </c>
      <c r="I14" s="176" t="s">
        <v>112</v>
      </c>
      <c r="J14" s="176">
        <v>5</v>
      </c>
      <c r="K14" s="89">
        <v>3</v>
      </c>
    </row>
    <row r="15" spans="1:11" s="42" customFormat="1" ht="16" customHeight="1" x14ac:dyDescent="0.15">
      <c r="A15" s="42" t="s">
        <v>130</v>
      </c>
      <c r="C15" s="98" t="s">
        <v>131</v>
      </c>
      <c r="D15" s="87" t="s">
        <v>129</v>
      </c>
      <c r="E15" s="87" t="s">
        <v>126</v>
      </c>
      <c r="F15" s="88">
        <v>11402</v>
      </c>
      <c r="G15" s="89" t="s">
        <v>102</v>
      </c>
      <c r="H15" s="176">
        <v>5.5</v>
      </c>
      <c r="I15" s="176">
        <v>5.5</v>
      </c>
      <c r="J15" s="176">
        <v>5.5</v>
      </c>
      <c r="K15" s="89">
        <v>3</v>
      </c>
    </row>
    <row r="16" spans="1:11" s="42" customFormat="1" ht="16" customHeight="1" x14ac:dyDescent="0.15">
      <c r="A16" s="42" t="s">
        <v>132</v>
      </c>
      <c r="C16" s="98" t="s">
        <v>133</v>
      </c>
      <c r="D16" s="87" t="s">
        <v>129</v>
      </c>
      <c r="E16" s="87" t="s">
        <v>126</v>
      </c>
      <c r="F16" s="88">
        <v>10003</v>
      </c>
      <c r="G16" s="89" t="s">
        <v>102</v>
      </c>
      <c r="H16" s="176">
        <v>6</v>
      </c>
      <c r="I16" s="176">
        <v>6</v>
      </c>
      <c r="J16" s="176">
        <v>6</v>
      </c>
      <c r="K16" s="89">
        <v>3</v>
      </c>
    </row>
    <row r="17" spans="1:11" s="42" customFormat="1" ht="16" customHeight="1" x14ac:dyDescent="0.15">
      <c r="A17" s="42" t="s">
        <v>134</v>
      </c>
      <c r="C17" s="98" t="s">
        <v>135</v>
      </c>
      <c r="D17" s="87" t="s">
        <v>129</v>
      </c>
      <c r="E17" s="87" t="s">
        <v>126</v>
      </c>
      <c r="F17" s="88">
        <v>9405</v>
      </c>
      <c r="G17" s="89" t="s">
        <v>102</v>
      </c>
      <c r="H17" s="176">
        <v>5.5</v>
      </c>
      <c r="I17" s="176">
        <v>4.5</v>
      </c>
      <c r="J17" s="176">
        <v>4</v>
      </c>
      <c r="K17" s="89">
        <v>3</v>
      </c>
    </row>
    <row r="18" spans="1:11" s="42" customFormat="1" ht="16" customHeight="1" x14ac:dyDescent="0.15">
      <c r="A18" s="42" t="s">
        <v>136</v>
      </c>
      <c r="C18" s="98" t="s">
        <v>137</v>
      </c>
      <c r="D18" s="87" t="s">
        <v>138</v>
      </c>
      <c r="E18" s="87" t="s">
        <v>139</v>
      </c>
      <c r="F18" s="88">
        <v>24665</v>
      </c>
      <c r="G18" s="89" t="s">
        <v>102</v>
      </c>
      <c r="H18" s="176">
        <v>6</v>
      </c>
      <c r="I18" s="176">
        <v>4.5</v>
      </c>
      <c r="J18" s="176">
        <v>6</v>
      </c>
      <c r="K18" s="89">
        <v>3</v>
      </c>
    </row>
    <row r="19" spans="1:11" s="42" customFormat="1" ht="16" customHeight="1" x14ac:dyDescent="0.15">
      <c r="A19" s="42" t="s">
        <v>140</v>
      </c>
      <c r="C19" s="98" t="s">
        <v>141</v>
      </c>
      <c r="D19" s="87" t="s">
        <v>142</v>
      </c>
      <c r="E19" s="87" t="s">
        <v>143</v>
      </c>
      <c r="F19" s="88">
        <v>11632.3</v>
      </c>
      <c r="G19" s="89" t="s">
        <v>102</v>
      </c>
      <c r="H19" s="176">
        <v>6</v>
      </c>
      <c r="I19" s="176">
        <v>4</v>
      </c>
      <c r="J19" s="176">
        <v>5.5</v>
      </c>
      <c r="K19" s="89">
        <v>3</v>
      </c>
    </row>
    <row r="20" spans="1:11" s="42" customFormat="1" ht="16" customHeight="1" x14ac:dyDescent="0.15">
      <c r="A20" s="42" t="s">
        <v>144</v>
      </c>
      <c r="C20" s="98" t="s">
        <v>145</v>
      </c>
      <c r="D20" s="87" t="s">
        <v>146</v>
      </c>
      <c r="E20" s="87" t="s">
        <v>147</v>
      </c>
      <c r="F20" s="88">
        <v>12388.1</v>
      </c>
      <c r="G20" s="89" t="s">
        <v>102</v>
      </c>
      <c r="H20" s="176">
        <v>4.5</v>
      </c>
      <c r="I20" s="176">
        <v>5.5</v>
      </c>
      <c r="J20" s="176">
        <v>4</v>
      </c>
      <c r="K20" s="89">
        <v>3</v>
      </c>
    </row>
    <row r="21" spans="1:11" s="42" customFormat="1" ht="16" customHeight="1" x14ac:dyDescent="0.15">
      <c r="A21" s="42" t="s">
        <v>148</v>
      </c>
      <c r="C21" s="98" t="s">
        <v>149</v>
      </c>
      <c r="D21" s="87" t="s">
        <v>150</v>
      </c>
      <c r="E21" s="87" t="s">
        <v>147</v>
      </c>
      <c r="F21" s="88">
        <v>10233</v>
      </c>
      <c r="G21" s="89" t="s">
        <v>102</v>
      </c>
      <c r="H21" s="176">
        <v>5</v>
      </c>
      <c r="I21" s="176" t="s">
        <v>112</v>
      </c>
      <c r="J21" s="176">
        <v>4</v>
      </c>
      <c r="K21" s="89">
        <v>2</v>
      </c>
    </row>
    <row r="22" spans="1:11" s="42" customFormat="1" ht="16" customHeight="1" x14ac:dyDescent="0.15">
      <c r="C22" s="98" t="s">
        <v>151</v>
      </c>
      <c r="D22" s="87" t="s">
        <v>152</v>
      </c>
      <c r="E22" s="87" t="s">
        <v>147</v>
      </c>
      <c r="F22" s="88">
        <v>15070.9</v>
      </c>
      <c r="G22" s="89" t="s">
        <v>102</v>
      </c>
      <c r="H22" s="176">
        <v>5.5</v>
      </c>
      <c r="I22" s="176">
        <v>5.5</v>
      </c>
      <c r="J22" s="176">
        <v>5</v>
      </c>
      <c r="K22" s="89">
        <v>3</v>
      </c>
    </row>
    <row r="23" spans="1:11" s="42" customFormat="1" ht="16" customHeight="1" x14ac:dyDescent="0.15">
      <c r="A23" s="42" t="s">
        <v>153</v>
      </c>
      <c r="C23" s="98" t="s">
        <v>154</v>
      </c>
      <c r="D23" s="87" t="s">
        <v>155</v>
      </c>
      <c r="E23" s="87" t="s">
        <v>147</v>
      </c>
      <c r="F23" s="88">
        <v>12780</v>
      </c>
      <c r="G23" s="89" t="s">
        <v>102</v>
      </c>
      <c r="H23" s="176">
        <v>5.5</v>
      </c>
      <c r="I23" s="176">
        <v>6</v>
      </c>
      <c r="J23" s="176">
        <v>5.5</v>
      </c>
      <c r="K23" s="89">
        <v>3</v>
      </c>
    </row>
    <row r="24" spans="1:11" s="42" customFormat="1" ht="16" customHeight="1" x14ac:dyDescent="0.15">
      <c r="A24" s="42" t="s">
        <v>156</v>
      </c>
      <c r="C24" s="98" t="s">
        <v>157</v>
      </c>
      <c r="D24" s="87" t="s">
        <v>155</v>
      </c>
      <c r="E24" s="87" t="s">
        <v>147</v>
      </c>
      <c r="F24" s="88">
        <v>10289</v>
      </c>
      <c r="G24" s="89" t="s">
        <v>102</v>
      </c>
      <c r="H24" s="176">
        <v>5</v>
      </c>
      <c r="I24" s="176">
        <v>5</v>
      </c>
      <c r="J24" s="176">
        <v>6</v>
      </c>
      <c r="K24" s="89">
        <v>3</v>
      </c>
    </row>
    <row r="25" spans="1:11" s="42" customFormat="1" ht="16" customHeight="1" x14ac:dyDescent="0.15">
      <c r="A25" s="42" t="s">
        <v>158</v>
      </c>
      <c r="C25" s="98" t="s">
        <v>159</v>
      </c>
      <c r="D25" s="87" t="s">
        <v>160</v>
      </c>
      <c r="E25" s="87" t="s">
        <v>147</v>
      </c>
      <c r="F25" s="88">
        <v>20446</v>
      </c>
      <c r="G25" s="89" t="s">
        <v>102</v>
      </c>
      <c r="H25" s="176">
        <v>4.5</v>
      </c>
      <c r="I25" s="176">
        <v>5</v>
      </c>
      <c r="J25" s="176">
        <v>4</v>
      </c>
      <c r="K25" s="89">
        <v>3</v>
      </c>
    </row>
    <row r="26" spans="1:11" s="42" customFormat="1" ht="16" customHeight="1" x14ac:dyDescent="0.15">
      <c r="A26" s="42" t="s">
        <v>161</v>
      </c>
      <c r="C26" s="98" t="s">
        <v>162</v>
      </c>
      <c r="D26" s="87" t="s">
        <v>163</v>
      </c>
      <c r="E26" s="87" t="s">
        <v>147</v>
      </c>
      <c r="F26" s="88">
        <v>8554</v>
      </c>
      <c r="G26" s="89" t="s">
        <v>111</v>
      </c>
      <c r="H26" s="176">
        <v>5</v>
      </c>
      <c r="I26" s="176">
        <v>6</v>
      </c>
      <c r="J26" s="176">
        <v>4.5</v>
      </c>
      <c r="K26" s="89">
        <v>3</v>
      </c>
    </row>
    <row r="27" spans="1:11" s="42" customFormat="1" ht="16" customHeight="1" x14ac:dyDescent="0.15">
      <c r="A27" s="42" t="s">
        <v>164</v>
      </c>
      <c r="C27" s="98" t="s">
        <v>165</v>
      </c>
      <c r="D27" s="87" t="s">
        <v>163</v>
      </c>
      <c r="E27" s="87" t="s">
        <v>147</v>
      </c>
      <c r="F27" s="88">
        <v>14602</v>
      </c>
      <c r="G27" s="89" t="s">
        <v>111</v>
      </c>
      <c r="H27" s="176">
        <v>5</v>
      </c>
      <c r="I27" s="176">
        <v>6</v>
      </c>
      <c r="J27" s="176">
        <v>5.5</v>
      </c>
      <c r="K27" s="89">
        <v>3</v>
      </c>
    </row>
    <row r="28" spans="1:11" s="42" customFormat="1" ht="16" customHeight="1" x14ac:dyDescent="0.15">
      <c r="A28" s="42" t="s">
        <v>166</v>
      </c>
      <c r="C28" s="98" t="s">
        <v>167</v>
      </c>
      <c r="D28" s="87" t="s">
        <v>163</v>
      </c>
      <c r="E28" s="87" t="s">
        <v>147</v>
      </c>
      <c r="F28" s="88">
        <v>19334</v>
      </c>
      <c r="G28" s="89" t="s">
        <v>102</v>
      </c>
      <c r="H28" s="176">
        <v>5.5</v>
      </c>
      <c r="I28" s="176">
        <v>5</v>
      </c>
      <c r="J28" s="176">
        <v>6</v>
      </c>
      <c r="K28" s="89">
        <v>3</v>
      </c>
    </row>
    <row r="29" spans="1:11" s="42" customFormat="1" ht="16" customHeight="1" x14ac:dyDescent="0.15">
      <c r="A29" s="42" t="s">
        <v>168</v>
      </c>
      <c r="C29" s="98" t="s">
        <v>169</v>
      </c>
      <c r="D29" s="87" t="s">
        <v>170</v>
      </c>
      <c r="E29" s="87" t="s">
        <v>171</v>
      </c>
      <c r="F29" s="88">
        <v>11972.5</v>
      </c>
      <c r="G29" s="89" t="s">
        <v>102</v>
      </c>
      <c r="H29" s="176">
        <v>5.5</v>
      </c>
      <c r="I29" s="176">
        <v>4</v>
      </c>
      <c r="J29" s="176">
        <v>6</v>
      </c>
      <c r="K29" s="89">
        <v>3</v>
      </c>
    </row>
    <row r="30" spans="1:11" s="42" customFormat="1" ht="16" customHeight="1" x14ac:dyDescent="0.15">
      <c r="C30" s="90" t="s">
        <v>325</v>
      </c>
      <c r="D30" s="91"/>
      <c r="E30" s="92"/>
      <c r="F30" s="93"/>
      <c r="G30" s="92"/>
      <c r="H30" s="94">
        <v>5.3</v>
      </c>
      <c r="I30" s="177">
        <v>5</v>
      </c>
      <c r="J30" s="94">
        <v>5.0999999999999996</v>
      </c>
      <c r="K30" s="94">
        <v>3</v>
      </c>
    </row>
    <row r="31" spans="1:11" s="42" customFormat="1" ht="16" customHeight="1" x14ac:dyDescent="0.15">
      <c r="C31" s="90" t="s">
        <v>326</v>
      </c>
      <c r="D31" s="91"/>
      <c r="E31" s="92"/>
      <c r="F31" s="93"/>
      <c r="G31" s="92"/>
      <c r="H31" s="95">
        <v>1</v>
      </c>
      <c r="I31" s="95">
        <v>1</v>
      </c>
      <c r="J31" s="95">
        <v>1</v>
      </c>
      <c r="K31" s="94"/>
    </row>
  </sheetData>
  <pageMargins left="0.7" right="0.7" top="0.75" bottom="0.75" header="0.3" footer="0.3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0DE2-8DEC-428E-B81D-D646BA5F8C99}">
  <sheetPr>
    <tabColor theme="7"/>
    <pageSetUpPr fitToPage="1"/>
  </sheetPr>
  <dimension ref="A1:Z97"/>
  <sheetViews>
    <sheetView showGridLines="0" zoomScale="93" zoomScaleNormal="93" workbookViewId="0">
      <selection activeCell="C78" sqref="C78:C96"/>
    </sheetView>
  </sheetViews>
  <sheetFormatPr baseColWidth="10" defaultColWidth="12.5" defaultRowHeight="14" x14ac:dyDescent="0.15"/>
  <cols>
    <col min="1" max="1" width="2.83203125" style="9" customWidth="1"/>
    <col min="2" max="2" width="38.5" style="9" customWidth="1"/>
    <col min="3" max="3" width="13" style="9" customWidth="1"/>
    <col min="4" max="6" width="12.5" style="9"/>
    <col min="7" max="7" width="13" style="9" customWidth="1"/>
    <col min="8" max="10" width="12.5" style="9"/>
    <col min="11" max="11" width="13" style="9" customWidth="1"/>
    <col min="12" max="14" width="12.5" style="9"/>
    <col min="15" max="15" width="13" style="9" hidden="1" customWidth="1"/>
    <col min="16" max="18" width="0" style="9" hidden="1" customWidth="1"/>
    <col min="19" max="19" width="13" style="9" hidden="1" customWidth="1"/>
    <col min="20" max="21" width="0" style="9" hidden="1" customWidth="1"/>
    <col min="22" max="22" width="19.33203125" style="9" hidden="1" customWidth="1"/>
    <col min="23" max="23" width="4.33203125" style="9" hidden="1" customWidth="1"/>
    <col min="24" max="24" width="19.33203125" style="9" hidden="1" customWidth="1"/>
    <col min="25" max="25" width="4.33203125" style="9" hidden="1" customWidth="1"/>
    <col min="26" max="26" width="19.33203125" style="9" hidden="1" customWidth="1"/>
    <col min="27" max="16384" width="12.5" style="9"/>
  </cols>
  <sheetData>
    <row r="1" spans="2:26" ht="48.5" customHeight="1" x14ac:dyDescent="0.15"/>
    <row r="2" spans="2:26" ht="30" customHeight="1" x14ac:dyDescent="0.15">
      <c r="B2" s="131" t="s">
        <v>172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2:26" ht="22" customHeight="1" x14ac:dyDescent="0.2">
      <c r="B3" s="132" t="s">
        <v>173</v>
      </c>
    </row>
    <row r="4" spans="2:26" ht="16" customHeight="1" x14ac:dyDescent="0.15">
      <c r="B4" s="21" t="s">
        <v>229</v>
      </c>
    </row>
    <row r="5" spans="2:26" ht="16" customHeight="1" x14ac:dyDescent="0.15"/>
    <row r="6" spans="2:26" ht="16" customHeight="1" x14ac:dyDescent="0.15">
      <c r="B6" s="240" t="s">
        <v>174</v>
      </c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</row>
    <row r="7" spans="2:26" ht="16" customHeight="1" x14ac:dyDescent="0.15">
      <c r="B7" s="171"/>
      <c r="C7" s="235" t="s">
        <v>230</v>
      </c>
      <c r="D7" s="236"/>
      <c r="E7" s="236"/>
      <c r="F7" s="236"/>
      <c r="G7" s="235" t="s">
        <v>49</v>
      </c>
      <c r="H7" s="236"/>
      <c r="I7" s="236"/>
      <c r="J7" s="236"/>
      <c r="K7" s="241" t="s">
        <v>50</v>
      </c>
      <c r="L7" s="242"/>
      <c r="M7" s="242"/>
      <c r="N7" s="243"/>
      <c r="O7" s="236" t="s">
        <v>51</v>
      </c>
      <c r="P7" s="236"/>
      <c r="Q7" s="236"/>
      <c r="R7" s="260"/>
      <c r="S7" s="235" t="s">
        <v>52</v>
      </c>
      <c r="T7" s="236"/>
      <c r="U7" s="236"/>
      <c r="V7" s="260"/>
      <c r="W7" s="235" t="s">
        <v>53</v>
      </c>
      <c r="X7" s="236"/>
      <c r="Y7" s="236"/>
      <c r="Z7" s="236"/>
    </row>
    <row r="8" spans="2:26" ht="16" customHeight="1" x14ac:dyDescent="0.15">
      <c r="B8" s="166"/>
      <c r="C8" s="248" t="s">
        <v>175</v>
      </c>
      <c r="D8" s="242"/>
      <c r="E8" s="248" t="s">
        <v>176</v>
      </c>
      <c r="F8" s="242"/>
      <c r="G8" s="248" t="s">
        <v>175</v>
      </c>
      <c r="H8" s="242"/>
      <c r="I8" s="248" t="s">
        <v>176</v>
      </c>
      <c r="J8" s="242"/>
      <c r="K8" s="241" t="s">
        <v>175</v>
      </c>
      <c r="L8" s="242"/>
      <c r="M8" s="248" t="s">
        <v>176</v>
      </c>
      <c r="N8" s="243"/>
      <c r="O8" s="242" t="s">
        <v>175</v>
      </c>
      <c r="P8" s="262"/>
      <c r="Q8" s="248" t="s">
        <v>176</v>
      </c>
      <c r="R8" s="262"/>
      <c r="S8" s="248" t="s">
        <v>175</v>
      </c>
      <c r="T8" s="262"/>
      <c r="U8" s="248" t="s">
        <v>176</v>
      </c>
      <c r="V8" s="262"/>
      <c r="W8" s="248" t="s">
        <v>177</v>
      </c>
      <c r="X8" s="242"/>
      <c r="Y8" s="248" t="s">
        <v>176</v>
      </c>
      <c r="Z8" s="242"/>
    </row>
    <row r="9" spans="2:26" ht="30" x14ac:dyDescent="0.15">
      <c r="B9" s="172"/>
      <c r="C9" s="77" t="s">
        <v>70</v>
      </c>
      <c r="D9" s="47" t="s">
        <v>178</v>
      </c>
      <c r="E9" s="77" t="s">
        <v>70</v>
      </c>
      <c r="F9" s="47" t="s">
        <v>178</v>
      </c>
      <c r="G9" s="77" t="s">
        <v>70</v>
      </c>
      <c r="H9" s="47" t="s">
        <v>178</v>
      </c>
      <c r="I9" s="77" t="s">
        <v>70</v>
      </c>
      <c r="J9" s="47" t="s">
        <v>178</v>
      </c>
      <c r="K9" s="54" t="s">
        <v>70</v>
      </c>
      <c r="L9" s="47" t="s">
        <v>178</v>
      </c>
      <c r="M9" s="77" t="s">
        <v>70</v>
      </c>
      <c r="N9" s="53" t="s">
        <v>178</v>
      </c>
      <c r="O9" s="47" t="s">
        <v>70</v>
      </c>
      <c r="P9" s="47" t="s">
        <v>178</v>
      </c>
      <c r="Q9" s="77" t="s">
        <v>70</v>
      </c>
      <c r="R9" s="47" t="s">
        <v>178</v>
      </c>
      <c r="S9" s="77" t="s">
        <v>70</v>
      </c>
      <c r="T9" s="47" t="s">
        <v>178</v>
      </c>
      <c r="U9" s="77" t="s">
        <v>70</v>
      </c>
      <c r="V9" s="47" t="s">
        <v>178</v>
      </c>
      <c r="W9" s="77" t="s">
        <v>70</v>
      </c>
      <c r="X9" s="47" t="s">
        <v>178</v>
      </c>
      <c r="Y9" s="77" t="s">
        <v>70</v>
      </c>
      <c r="Z9" s="47" t="s">
        <v>178</v>
      </c>
    </row>
    <row r="10" spans="2:26" ht="16" customHeight="1" x14ac:dyDescent="0.15">
      <c r="B10" s="168" t="s">
        <v>179</v>
      </c>
      <c r="C10" s="60">
        <v>8</v>
      </c>
      <c r="D10" s="48">
        <f>IFERROR($C10/$C$14*100,0)</f>
        <v>10.666666666666668</v>
      </c>
      <c r="E10" s="60">
        <v>9</v>
      </c>
      <c r="F10" s="48">
        <f>IFERROR($E10/$C$14*100,0)</f>
        <v>12</v>
      </c>
      <c r="G10" s="60">
        <v>7</v>
      </c>
      <c r="H10" s="48">
        <f>IFERROR($G10/$G$14*100,0)</f>
        <v>10.294117647058822</v>
      </c>
      <c r="I10" s="60">
        <v>10</v>
      </c>
      <c r="J10" s="48">
        <f>IFERROR($I10/$G$14*100,0)</f>
        <v>14.705882352941178</v>
      </c>
      <c r="K10" s="52">
        <v>4</v>
      </c>
      <c r="L10" s="48">
        <f>IFERROR($K10/$K$14*100,0)</f>
        <v>6.4516129032258061</v>
      </c>
      <c r="M10" s="60">
        <v>8</v>
      </c>
      <c r="N10" s="51">
        <f>IFERROR($M10/$K$14*100,0)</f>
        <v>12.903225806451612</v>
      </c>
      <c r="O10" s="140">
        <v>3</v>
      </c>
      <c r="P10" s="48">
        <f>IFERROR($O10/$O$14*100,0)</f>
        <v>4.838709677419355</v>
      </c>
      <c r="Q10" s="60">
        <v>6</v>
      </c>
      <c r="R10" s="48">
        <f>IFERROR($Q10/$O$14*100,0)</f>
        <v>9.67741935483871</v>
      </c>
      <c r="S10" s="60">
        <v>1</v>
      </c>
      <c r="T10" s="48">
        <f>IFERROR($S10/$S$14*100,0)</f>
        <v>2.5641025641025639</v>
      </c>
      <c r="U10" s="60">
        <v>2</v>
      </c>
      <c r="V10" s="48">
        <f>IFERROR($U10/$S$14*100,0)</f>
        <v>5.1282051282051277</v>
      </c>
      <c r="W10" s="60">
        <v>0</v>
      </c>
      <c r="X10" s="48">
        <f>IFERROR($W10/$W$14*100,0)</f>
        <v>0</v>
      </c>
      <c r="Y10" s="60">
        <v>1</v>
      </c>
      <c r="Z10" s="48">
        <f>IFERROR($Y10/$W$14*100,0)</f>
        <v>3.0303030303030303</v>
      </c>
    </row>
    <row r="11" spans="2:26" ht="16" customHeight="1" x14ac:dyDescent="0.15">
      <c r="B11" s="168" t="s">
        <v>180</v>
      </c>
      <c r="C11" s="60">
        <v>28</v>
      </c>
      <c r="D11" s="48">
        <f t="shared" ref="D11:D13" si="0">IFERROR($C11/$C$14*100,0)</f>
        <v>37.333333333333336</v>
      </c>
      <c r="E11" s="60">
        <v>18</v>
      </c>
      <c r="F11" s="48">
        <f t="shared" ref="F11:F13" si="1">IFERROR($E11/$C$14*100,0)</f>
        <v>24</v>
      </c>
      <c r="G11" s="60">
        <v>23</v>
      </c>
      <c r="H11" s="48">
        <f t="shared" ref="H11:H12" si="2">IFERROR($G11/$G$14*100,0)</f>
        <v>33.82352941176471</v>
      </c>
      <c r="I11" s="60">
        <v>16</v>
      </c>
      <c r="J11" s="48">
        <f t="shared" ref="J11:J12" si="3">IFERROR($I11/$G$14*100,0)</f>
        <v>23.52941176470588</v>
      </c>
      <c r="K11" s="52">
        <v>22</v>
      </c>
      <c r="L11" s="48">
        <f>IFERROR($K11/$K$14*100,0)</f>
        <v>35.483870967741936</v>
      </c>
      <c r="M11" s="60">
        <v>16</v>
      </c>
      <c r="N11" s="51">
        <f t="shared" ref="N11:N12" si="4">IFERROR($M11/$K$14*100,0)</f>
        <v>25.806451612903224</v>
      </c>
      <c r="O11" s="140">
        <v>22</v>
      </c>
      <c r="P11" s="48">
        <f>IFERROR($O11/$O$14*100,0)</f>
        <v>35.483870967741936</v>
      </c>
      <c r="Q11" s="60">
        <v>19</v>
      </c>
      <c r="R11" s="48">
        <f t="shared" ref="R11:R12" si="5">IFERROR($Q11/$O$14*100,0)</f>
        <v>30.64516129032258</v>
      </c>
      <c r="S11" s="60">
        <v>13</v>
      </c>
      <c r="T11" s="48">
        <f t="shared" ref="T11" si="6">IFERROR($S11/$S$14*100,0)</f>
        <v>33.333333333333329</v>
      </c>
      <c r="U11" s="60">
        <v>17</v>
      </c>
      <c r="V11" s="48">
        <f>IFERROR($U11/$S$14*100,0)</f>
        <v>43.589743589743591</v>
      </c>
      <c r="W11" s="60">
        <v>13</v>
      </c>
      <c r="X11" s="48">
        <f>IFERROR($W11/$W$14*100,0)</f>
        <v>39.393939393939391</v>
      </c>
      <c r="Y11" s="60">
        <v>14</v>
      </c>
      <c r="Z11" s="48">
        <f t="shared" ref="Z11:Z13" si="7">IFERROR($Y11/$W$14*100,0)</f>
        <v>42.424242424242422</v>
      </c>
    </row>
    <row r="12" spans="2:26" ht="16" customHeight="1" x14ac:dyDescent="0.15">
      <c r="B12" s="168" t="s">
        <v>181</v>
      </c>
      <c r="C12" s="60">
        <v>6</v>
      </c>
      <c r="D12" s="48">
        <f t="shared" si="0"/>
        <v>8</v>
      </c>
      <c r="E12" s="60">
        <v>6</v>
      </c>
      <c r="F12" s="48">
        <f t="shared" si="1"/>
        <v>8</v>
      </c>
      <c r="G12" s="60">
        <v>7</v>
      </c>
      <c r="H12" s="48">
        <f t="shared" si="2"/>
        <v>10.294117647058822</v>
      </c>
      <c r="I12" s="60">
        <v>5</v>
      </c>
      <c r="J12" s="48">
        <f t="shared" si="3"/>
        <v>7.3529411764705888</v>
      </c>
      <c r="K12" s="52">
        <v>7</v>
      </c>
      <c r="L12" s="48">
        <f>IFERROR($K12/$K$14*100,0)</f>
        <v>11.29032258064516</v>
      </c>
      <c r="M12" s="60">
        <v>5</v>
      </c>
      <c r="N12" s="51">
        <f t="shared" si="4"/>
        <v>8.064516129032258</v>
      </c>
      <c r="O12" s="140">
        <v>8</v>
      </c>
      <c r="P12" s="48">
        <f>IFERROR($O12/$O$14*100,0)</f>
        <v>12.903225806451612</v>
      </c>
      <c r="Q12" s="60">
        <v>4</v>
      </c>
      <c r="R12" s="48">
        <f t="shared" si="5"/>
        <v>6.4516129032258061</v>
      </c>
      <c r="S12" s="60">
        <v>5</v>
      </c>
      <c r="T12" s="48">
        <f>IFERROR($S12/$S$14*100,0)</f>
        <v>12.820512820512819</v>
      </c>
      <c r="U12" s="60">
        <v>1</v>
      </c>
      <c r="V12" s="48">
        <f t="shared" ref="V12" si="8">IFERROR($U12/$S$14*100,0)</f>
        <v>2.5641025641025639</v>
      </c>
      <c r="W12" s="60">
        <v>4</v>
      </c>
      <c r="X12" s="48">
        <f t="shared" ref="X12:X13" si="9">IFERROR($W12/$W$14*100,0)</f>
        <v>12.121212121212121</v>
      </c>
      <c r="Y12" s="60">
        <v>1</v>
      </c>
      <c r="Z12" s="48">
        <f t="shared" si="7"/>
        <v>3.0303030303030303</v>
      </c>
    </row>
    <row r="13" spans="2:26" ht="16" customHeight="1" x14ac:dyDescent="0.15">
      <c r="B13" s="169" t="s">
        <v>182</v>
      </c>
      <c r="C13" s="61">
        <f>SUM(C10:C12)</f>
        <v>42</v>
      </c>
      <c r="D13" s="50">
        <f t="shared" si="0"/>
        <v>56.000000000000007</v>
      </c>
      <c r="E13" s="61">
        <f>SUM(E10:E12)</f>
        <v>33</v>
      </c>
      <c r="F13" s="50">
        <f t="shared" si="1"/>
        <v>44</v>
      </c>
      <c r="G13" s="61">
        <f>SUM(G10:G12)</f>
        <v>37</v>
      </c>
      <c r="H13" s="50">
        <f>IFERROR($G13/$G$14*100,0)</f>
        <v>54.411764705882348</v>
      </c>
      <c r="I13" s="61">
        <f>SUM(I10:I12)</f>
        <v>31</v>
      </c>
      <c r="J13" s="50">
        <f>IFERROR($I13/$G$14*100,0)</f>
        <v>45.588235294117645</v>
      </c>
      <c r="K13" s="43">
        <f>SUM(K10:K12)</f>
        <v>33</v>
      </c>
      <c r="L13" s="50">
        <f>IFERROR($K13/$K$14*100,0)</f>
        <v>53.225806451612897</v>
      </c>
      <c r="M13" s="61">
        <f>SUM(M10:M12)</f>
        <v>29</v>
      </c>
      <c r="N13" s="84">
        <f>IFERROR($M13/$K$14*100,0)</f>
        <v>46.774193548387096</v>
      </c>
      <c r="O13" s="141">
        <f>SUM(O10:O12)</f>
        <v>33</v>
      </c>
      <c r="P13" s="50">
        <f>IFERROR($O13/$O$14*100,0)</f>
        <v>53.225806451612897</v>
      </c>
      <c r="Q13" s="61">
        <f>SUM(Q10:Q12)</f>
        <v>29</v>
      </c>
      <c r="R13" s="50">
        <f>IFERROR($Q13/$O$14*100,0)</f>
        <v>46.774193548387096</v>
      </c>
      <c r="S13" s="61">
        <f>SUM(S10:S12)</f>
        <v>19</v>
      </c>
      <c r="T13" s="50">
        <f>IFERROR($S13/$S$14*100,0)</f>
        <v>48.717948717948715</v>
      </c>
      <c r="U13" s="61">
        <f>SUM(U10:U12)</f>
        <v>20</v>
      </c>
      <c r="V13" s="50">
        <f>IFERROR($U13/$S$14*100,0)</f>
        <v>51.282051282051277</v>
      </c>
      <c r="W13" s="61">
        <f>SUM(W10:W12)</f>
        <v>17</v>
      </c>
      <c r="X13" s="50">
        <f t="shared" si="9"/>
        <v>51.515151515151516</v>
      </c>
      <c r="Y13" s="61">
        <f>SUM(Y10:Y12)</f>
        <v>16</v>
      </c>
      <c r="Z13" s="50">
        <f t="shared" si="7"/>
        <v>48.484848484848484</v>
      </c>
    </row>
    <row r="14" spans="2:26" ht="16" customHeight="1" thickBot="1" x14ac:dyDescent="0.2">
      <c r="B14" s="170" t="s">
        <v>183</v>
      </c>
      <c r="C14" s="249">
        <f>C13+E13</f>
        <v>75</v>
      </c>
      <c r="D14" s="230"/>
      <c r="E14" s="230"/>
      <c r="F14" s="230"/>
      <c r="G14" s="249">
        <f>G13+I13</f>
        <v>68</v>
      </c>
      <c r="H14" s="230"/>
      <c r="I14" s="230"/>
      <c r="J14" s="230"/>
      <c r="K14" s="263">
        <f>K13+M13</f>
        <v>62</v>
      </c>
      <c r="L14" s="264"/>
      <c r="M14" s="264"/>
      <c r="N14" s="265"/>
      <c r="O14" s="230">
        <f>O13+Q13</f>
        <v>62</v>
      </c>
      <c r="P14" s="230"/>
      <c r="Q14" s="230"/>
      <c r="R14" s="266"/>
      <c r="S14" s="249">
        <f>S13+U13</f>
        <v>39</v>
      </c>
      <c r="T14" s="230"/>
      <c r="U14" s="230"/>
      <c r="V14" s="266"/>
      <c r="W14" s="249">
        <f>W13+Y13</f>
        <v>33</v>
      </c>
      <c r="X14" s="230"/>
      <c r="Y14" s="230"/>
      <c r="Z14" s="230"/>
    </row>
    <row r="15" spans="2:26" ht="16" customHeight="1" x14ac:dyDescent="0.15"/>
    <row r="16" spans="2:26" ht="16" customHeight="1" x14ac:dyDescent="0.15">
      <c r="B16" s="240" t="s">
        <v>184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spans="2:26" ht="16" customHeight="1" x14ac:dyDescent="0.15">
      <c r="B17" s="171"/>
      <c r="C17" s="235" t="s">
        <v>230</v>
      </c>
      <c r="D17" s="236"/>
      <c r="E17" s="236"/>
      <c r="F17" s="236"/>
      <c r="G17" s="235" t="s">
        <v>49</v>
      </c>
      <c r="H17" s="236"/>
      <c r="I17" s="236"/>
      <c r="J17" s="236"/>
      <c r="K17" s="241" t="s">
        <v>50</v>
      </c>
      <c r="L17" s="242"/>
      <c r="M17" s="242"/>
      <c r="N17" s="243"/>
      <c r="O17" s="261" t="s">
        <v>51</v>
      </c>
      <c r="P17" s="246"/>
      <c r="Q17" s="246"/>
      <c r="R17" s="246"/>
      <c r="S17" s="246" t="s">
        <v>52</v>
      </c>
      <c r="T17" s="246"/>
      <c r="U17" s="246"/>
      <c r="V17" s="246"/>
      <c r="W17" s="246" t="s">
        <v>53</v>
      </c>
      <c r="X17" s="246"/>
      <c r="Y17" s="246"/>
      <c r="Z17" s="247"/>
    </row>
    <row r="18" spans="2:26" ht="16" customHeight="1" x14ac:dyDescent="0.15">
      <c r="B18" s="166"/>
      <c r="C18" s="250" t="s">
        <v>175</v>
      </c>
      <c r="D18" s="228"/>
      <c r="E18" s="228" t="s">
        <v>176</v>
      </c>
      <c r="F18" s="228"/>
      <c r="G18" s="250" t="s">
        <v>175</v>
      </c>
      <c r="H18" s="228"/>
      <c r="I18" s="228" t="s">
        <v>176</v>
      </c>
      <c r="J18" s="228"/>
      <c r="K18" s="250" t="s">
        <v>175</v>
      </c>
      <c r="L18" s="228"/>
      <c r="M18" s="228" t="s">
        <v>176</v>
      </c>
      <c r="N18" s="228"/>
      <c r="O18" s="250" t="s">
        <v>175</v>
      </c>
      <c r="P18" s="228"/>
      <c r="Q18" s="228" t="s">
        <v>176</v>
      </c>
      <c r="R18" s="228"/>
      <c r="S18" s="228" t="s">
        <v>175</v>
      </c>
      <c r="T18" s="228"/>
      <c r="U18" s="241" t="s">
        <v>176</v>
      </c>
      <c r="V18" s="243"/>
      <c r="W18" s="228" t="s">
        <v>177</v>
      </c>
      <c r="X18" s="228"/>
      <c r="Y18" s="228" t="s">
        <v>176</v>
      </c>
      <c r="Z18" s="241"/>
    </row>
    <row r="19" spans="2:26" ht="16" customHeight="1" x14ac:dyDescent="0.15">
      <c r="B19" s="167"/>
      <c r="C19" s="77" t="s">
        <v>70</v>
      </c>
      <c r="D19" s="53" t="s">
        <v>185</v>
      </c>
      <c r="E19" s="54" t="s">
        <v>70</v>
      </c>
      <c r="F19" s="53" t="s">
        <v>185</v>
      </c>
      <c r="G19" s="77" t="s">
        <v>70</v>
      </c>
      <c r="H19" s="53" t="s">
        <v>185</v>
      </c>
      <c r="I19" s="54" t="s">
        <v>70</v>
      </c>
      <c r="J19" s="53" t="s">
        <v>185</v>
      </c>
      <c r="K19" s="77" t="s">
        <v>70</v>
      </c>
      <c r="L19" s="53" t="s">
        <v>185</v>
      </c>
      <c r="M19" s="54" t="s">
        <v>70</v>
      </c>
      <c r="N19" s="53" t="s">
        <v>185</v>
      </c>
      <c r="O19" s="77" t="s">
        <v>70</v>
      </c>
      <c r="P19" s="53" t="s">
        <v>185</v>
      </c>
      <c r="Q19" s="54" t="s">
        <v>70</v>
      </c>
      <c r="R19" s="53" t="s">
        <v>185</v>
      </c>
      <c r="S19" s="54" t="s">
        <v>70</v>
      </c>
      <c r="T19" s="53" t="s">
        <v>185</v>
      </c>
      <c r="U19" s="54" t="s">
        <v>70</v>
      </c>
      <c r="V19" s="53" t="s">
        <v>185</v>
      </c>
      <c r="W19" s="54" t="s">
        <v>70</v>
      </c>
      <c r="X19" s="53" t="s">
        <v>185</v>
      </c>
      <c r="Y19" s="54" t="s">
        <v>70</v>
      </c>
      <c r="Z19" s="47" t="s">
        <v>185</v>
      </c>
    </row>
    <row r="20" spans="2:26" ht="16" customHeight="1" x14ac:dyDescent="0.15">
      <c r="B20" s="168" t="s">
        <v>179</v>
      </c>
      <c r="C20" s="60">
        <v>1</v>
      </c>
      <c r="D20" s="48">
        <f>IFERROR($C20/$C$24*100,0)</f>
        <v>9.0909090909090917</v>
      </c>
      <c r="E20" s="60">
        <v>2</v>
      </c>
      <c r="F20" s="48">
        <f>IFERROR($E20/$C$24*100,0)</f>
        <v>18.181818181818183</v>
      </c>
      <c r="G20" s="60">
        <v>1</v>
      </c>
      <c r="H20" s="48">
        <f>IFERROR($G20/$G$24*100,0)</f>
        <v>9.0909090909090917</v>
      </c>
      <c r="I20" s="60">
        <v>1</v>
      </c>
      <c r="J20" s="48">
        <f>IFERROR($I20/$G$24*100,0)</f>
        <v>9.0909090909090917</v>
      </c>
      <c r="K20" s="60">
        <v>1</v>
      </c>
      <c r="L20" s="48">
        <f>IFERROR($K20/$K$24*100,0)</f>
        <v>6.666666666666667</v>
      </c>
      <c r="M20" s="52">
        <v>2</v>
      </c>
      <c r="N20" s="51">
        <f>IFERROR(M20/$O$24*100,0)</f>
        <v>18.181818181818183</v>
      </c>
      <c r="O20" s="60">
        <v>0</v>
      </c>
      <c r="P20" s="51">
        <f>IFERROR($O20/$O$24*100,0)</f>
        <v>0</v>
      </c>
      <c r="Q20" s="52">
        <v>1</v>
      </c>
      <c r="R20" s="51">
        <f>IFERROR(Q20/$O$24*100,0)</f>
        <v>9.0909090909090917</v>
      </c>
      <c r="S20" s="52">
        <v>1</v>
      </c>
      <c r="T20" s="51">
        <f>IFERROR($S20/$S$24*100,0)</f>
        <v>10</v>
      </c>
      <c r="U20" s="52">
        <v>1</v>
      </c>
      <c r="V20" s="51">
        <f>IFERROR(U20/$S$24*100,0)</f>
        <v>10</v>
      </c>
      <c r="W20" s="52">
        <v>0</v>
      </c>
      <c r="X20" s="51">
        <f>IFERROR(W20/$W$24*100,0)</f>
        <v>0</v>
      </c>
      <c r="Y20" s="52">
        <v>0</v>
      </c>
      <c r="Z20" s="48">
        <f>IFERROR($Y20/$W$24*100,0)</f>
        <v>0</v>
      </c>
    </row>
    <row r="21" spans="2:26" ht="16" customHeight="1" x14ac:dyDescent="0.15">
      <c r="B21" s="168" t="s">
        <v>180</v>
      </c>
      <c r="C21" s="60">
        <v>3</v>
      </c>
      <c r="D21" s="48">
        <f t="shared" ref="D21:D23" si="10">IFERROR($C21/$C$24*100,0)</f>
        <v>27.27272727272727</v>
      </c>
      <c r="E21" s="60">
        <v>3</v>
      </c>
      <c r="F21" s="48">
        <f t="shared" ref="F21:F23" si="11">IFERROR($E21/$C$24*100,0)</f>
        <v>27.27272727272727</v>
      </c>
      <c r="G21" s="60">
        <v>4</v>
      </c>
      <c r="H21" s="48">
        <f t="shared" ref="H21:H22" si="12">IFERROR($G21/$G$24*100,0)</f>
        <v>36.363636363636367</v>
      </c>
      <c r="I21" s="60">
        <v>3</v>
      </c>
      <c r="J21" s="48">
        <f t="shared" ref="J21:J22" si="13">IFERROR($I21/$G$24*100,0)</f>
        <v>27.27272727272727</v>
      </c>
      <c r="K21" s="60">
        <v>4</v>
      </c>
      <c r="L21" s="48">
        <f t="shared" ref="L21:L22" si="14">IFERROR($K21/$K$24*100,0)</f>
        <v>26.666666666666668</v>
      </c>
      <c r="M21" s="52">
        <v>4</v>
      </c>
      <c r="N21" s="51">
        <f t="shared" ref="N21" si="15">IFERROR(M21/$O$24*100,0)</f>
        <v>36.363636363636367</v>
      </c>
      <c r="O21" s="60">
        <v>1</v>
      </c>
      <c r="P21" s="51">
        <f>IFERROR($O21/$O$24*100,0)</f>
        <v>9.0909090909090917</v>
      </c>
      <c r="Q21" s="52">
        <v>7</v>
      </c>
      <c r="R21" s="51">
        <f t="shared" ref="R21" si="16">IFERROR(Q21/$O$24*100,0)</f>
        <v>63.636363636363633</v>
      </c>
      <c r="S21" s="52">
        <v>3</v>
      </c>
      <c r="T21" s="51">
        <f t="shared" ref="T21:T23" si="17">IFERROR($S21/$S$24*100,0)</f>
        <v>30</v>
      </c>
      <c r="U21" s="52">
        <v>5</v>
      </c>
      <c r="V21" s="51">
        <f t="shared" ref="V21:V23" si="18">IFERROR(U21/$S$24*100,0)</f>
        <v>50</v>
      </c>
      <c r="W21" s="52">
        <v>0</v>
      </c>
      <c r="X21" s="51">
        <f t="shared" ref="X21:X23" si="19">IFERROR(W21/$W$24*100,0)</f>
        <v>0</v>
      </c>
      <c r="Y21" s="52">
        <v>0</v>
      </c>
      <c r="Z21" s="48">
        <f t="shared" ref="Z21:Z23" si="20">IFERROR($Y21/$W$24*100,0)</f>
        <v>0</v>
      </c>
    </row>
    <row r="22" spans="2:26" ht="16" customHeight="1" x14ac:dyDescent="0.15">
      <c r="B22" s="168" t="s">
        <v>181</v>
      </c>
      <c r="C22" s="60">
        <v>1</v>
      </c>
      <c r="D22" s="48">
        <f t="shared" si="10"/>
        <v>9.0909090909090917</v>
      </c>
      <c r="E22" s="60">
        <v>1</v>
      </c>
      <c r="F22" s="48">
        <f t="shared" si="11"/>
        <v>9.0909090909090917</v>
      </c>
      <c r="G22" s="60">
        <v>1</v>
      </c>
      <c r="H22" s="48">
        <f t="shared" si="12"/>
        <v>9.0909090909090917</v>
      </c>
      <c r="I22" s="60">
        <v>1</v>
      </c>
      <c r="J22" s="48">
        <f t="shared" si="13"/>
        <v>9.0909090909090917</v>
      </c>
      <c r="K22" s="60">
        <v>2</v>
      </c>
      <c r="L22" s="48">
        <f t="shared" si="14"/>
        <v>13.333333333333334</v>
      </c>
      <c r="M22" s="52">
        <v>2</v>
      </c>
      <c r="N22" s="51">
        <f>IFERROR(M22/$O$24*100,0)</f>
        <v>18.181818181818183</v>
      </c>
      <c r="O22" s="60">
        <v>0</v>
      </c>
      <c r="P22" s="51">
        <f>IFERROR($O22/$O$24*100,0)</f>
        <v>0</v>
      </c>
      <c r="Q22" s="52">
        <v>2</v>
      </c>
      <c r="R22" s="51">
        <f>IFERROR(Q22/$O$24*100,0)</f>
        <v>18.181818181818183</v>
      </c>
      <c r="S22" s="52">
        <v>0</v>
      </c>
      <c r="T22" s="51">
        <f t="shared" si="17"/>
        <v>0</v>
      </c>
      <c r="U22" s="52">
        <v>0</v>
      </c>
      <c r="V22" s="51">
        <f t="shared" si="18"/>
        <v>0</v>
      </c>
      <c r="W22" s="52">
        <v>0</v>
      </c>
      <c r="X22" s="51">
        <f t="shared" si="19"/>
        <v>0</v>
      </c>
      <c r="Y22" s="52">
        <v>0</v>
      </c>
      <c r="Z22" s="48">
        <f t="shared" si="20"/>
        <v>0</v>
      </c>
    </row>
    <row r="23" spans="2:26" ht="16" customHeight="1" x14ac:dyDescent="0.15">
      <c r="B23" s="169" t="s">
        <v>182</v>
      </c>
      <c r="C23" s="61">
        <f>SUM(C20:C22)</f>
        <v>5</v>
      </c>
      <c r="D23" s="50">
        <f t="shared" si="10"/>
        <v>45.454545454545453</v>
      </c>
      <c r="E23" s="61">
        <f>SUM(E20:E22)</f>
        <v>6</v>
      </c>
      <c r="F23" s="50">
        <f t="shared" si="11"/>
        <v>54.54545454545454</v>
      </c>
      <c r="G23" s="61">
        <f>SUM(G20:G22)</f>
        <v>6</v>
      </c>
      <c r="H23" s="50">
        <f>IFERROR($G23/$G$24*100,0)</f>
        <v>54.54545454545454</v>
      </c>
      <c r="I23" s="61">
        <f>SUM(I20:I22)</f>
        <v>5</v>
      </c>
      <c r="J23" s="50">
        <f>IFERROR($I23/$G$24*100,0)</f>
        <v>45.454545454545453</v>
      </c>
      <c r="K23" s="61">
        <f t="shared" ref="K23" si="21">SUM(K20:K22)</f>
        <v>7</v>
      </c>
      <c r="L23" s="84">
        <f>IFERROR($K23/$K$24*100,0)</f>
        <v>46.666666666666664</v>
      </c>
      <c r="M23" s="43">
        <f>SUM(M20:M22)</f>
        <v>8</v>
      </c>
      <c r="N23" s="84">
        <f>IFERROR(M23/$K$24*100,0)</f>
        <v>53.333333333333336</v>
      </c>
      <c r="O23" s="61">
        <f t="shared" ref="O23" si="22">SUM(O20:O22)</f>
        <v>1</v>
      </c>
      <c r="P23" s="84">
        <f>IFERROR($O23/$O$24*100,0)</f>
        <v>9.0909090909090917</v>
      </c>
      <c r="Q23" s="43">
        <f>SUM(Q20:Q22)</f>
        <v>10</v>
      </c>
      <c r="R23" s="84">
        <f>IFERROR(Q23/$O$24*100,0)</f>
        <v>90.909090909090907</v>
      </c>
      <c r="S23" s="43">
        <f t="shared" ref="S23" si="23">SUM(S20:S22)</f>
        <v>4</v>
      </c>
      <c r="T23" s="84">
        <f t="shared" si="17"/>
        <v>40</v>
      </c>
      <c r="U23" s="43">
        <f>SUM(U20:U22)</f>
        <v>6</v>
      </c>
      <c r="V23" s="84">
        <f t="shared" si="18"/>
        <v>60</v>
      </c>
      <c r="W23" s="43">
        <f t="shared" ref="W23:Y23" si="24">SUM(W20:W22)</f>
        <v>0</v>
      </c>
      <c r="X23" s="84">
        <f t="shared" si="19"/>
        <v>0</v>
      </c>
      <c r="Y23" s="43">
        <f t="shared" si="24"/>
        <v>0</v>
      </c>
      <c r="Z23" s="50">
        <f t="shared" si="20"/>
        <v>0</v>
      </c>
    </row>
    <row r="24" spans="2:26" ht="16" customHeight="1" thickBot="1" x14ac:dyDescent="0.2">
      <c r="B24" s="170" t="s">
        <v>183</v>
      </c>
      <c r="C24" s="249">
        <f>C23+E23</f>
        <v>11</v>
      </c>
      <c r="D24" s="230"/>
      <c r="E24" s="230"/>
      <c r="F24" s="231"/>
      <c r="G24" s="249">
        <f>G23+I23</f>
        <v>11</v>
      </c>
      <c r="H24" s="230"/>
      <c r="I24" s="230"/>
      <c r="J24" s="231"/>
      <c r="K24" s="249">
        <f>K23+M23</f>
        <v>15</v>
      </c>
      <c r="L24" s="230"/>
      <c r="M24" s="230"/>
      <c r="N24" s="231"/>
      <c r="O24" s="249">
        <f>O23+Q23</f>
        <v>11</v>
      </c>
      <c r="P24" s="230"/>
      <c r="Q24" s="230"/>
      <c r="R24" s="231"/>
      <c r="S24" s="229">
        <f>S23+U23</f>
        <v>10</v>
      </c>
      <c r="T24" s="230"/>
      <c r="U24" s="230"/>
      <c r="V24" s="231"/>
      <c r="W24" s="229">
        <f>W23+Y23</f>
        <v>0</v>
      </c>
      <c r="X24" s="230"/>
      <c r="Y24" s="230"/>
      <c r="Z24" s="230"/>
    </row>
    <row r="25" spans="2:26" ht="16" customHeight="1" x14ac:dyDescent="0.15"/>
    <row r="26" spans="2:26" ht="16" customHeight="1" x14ac:dyDescent="0.15">
      <c r="B26" s="240" t="s">
        <v>186</v>
      </c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</row>
    <row r="27" spans="2:26" ht="16" customHeight="1" x14ac:dyDescent="0.15">
      <c r="B27" s="173"/>
      <c r="C27" s="235" t="s">
        <v>230</v>
      </c>
      <c r="D27" s="236"/>
      <c r="E27" s="236"/>
      <c r="F27" s="236"/>
      <c r="G27" s="235" t="s">
        <v>49</v>
      </c>
      <c r="H27" s="236"/>
      <c r="I27" s="236"/>
      <c r="J27" s="236"/>
      <c r="K27" s="241" t="s">
        <v>50</v>
      </c>
      <c r="L27" s="242"/>
      <c r="M27" s="242"/>
      <c r="N27" s="243"/>
      <c r="O27" s="246" t="s">
        <v>51</v>
      </c>
      <c r="P27" s="246"/>
      <c r="Q27" s="246"/>
      <c r="R27" s="246"/>
      <c r="S27" s="246" t="s">
        <v>52</v>
      </c>
      <c r="T27" s="246"/>
      <c r="U27" s="246"/>
      <c r="V27" s="246"/>
      <c r="W27" s="246" t="s">
        <v>53</v>
      </c>
      <c r="X27" s="246"/>
      <c r="Y27" s="246"/>
      <c r="Z27" s="247"/>
    </row>
    <row r="28" spans="2:26" ht="16" customHeight="1" x14ac:dyDescent="0.15">
      <c r="B28" s="161"/>
      <c r="C28" s="228" t="s">
        <v>175</v>
      </c>
      <c r="D28" s="228"/>
      <c r="E28" s="228" t="s">
        <v>176</v>
      </c>
      <c r="F28" s="228"/>
      <c r="G28" s="228" t="s">
        <v>175</v>
      </c>
      <c r="H28" s="228"/>
      <c r="I28" s="228" t="s">
        <v>176</v>
      </c>
      <c r="J28" s="228"/>
      <c r="K28" s="228" t="s">
        <v>175</v>
      </c>
      <c r="L28" s="228"/>
      <c r="M28" s="228" t="s">
        <v>176</v>
      </c>
      <c r="N28" s="228"/>
      <c r="O28" s="228" t="s">
        <v>175</v>
      </c>
      <c r="P28" s="228"/>
      <c r="Q28" s="228" t="s">
        <v>176</v>
      </c>
      <c r="R28" s="228"/>
      <c r="S28" s="228" t="s">
        <v>175</v>
      </c>
      <c r="T28" s="228"/>
      <c r="U28" s="241" t="s">
        <v>176</v>
      </c>
      <c r="V28" s="243"/>
      <c r="W28" s="228" t="s">
        <v>177</v>
      </c>
      <c r="X28" s="228"/>
      <c r="Y28" s="228" t="s">
        <v>176</v>
      </c>
      <c r="Z28" s="241"/>
    </row>
    <row r="29" spans="2:26" ht="16" customHeight="1" x14ac:dyDescent="0.15">
      <c r="B29" s="162"/>
      <c r="C29" s="54" t="s">
        <v>70</v>
      </c>
      <c r="D29" s="53" t="s">
        <v>185</v>
      </c>
      <c r="E29" s="54" t="s">
        <v>70</v>
      </c>
      <c r="F29" s="53" t="s">
        <v>185</v>
      </c>
      <c r="G29" s="54" t="s">
        <v>70</v>
      </c>
      <c r="H29" s="53" t="s">
        <v>185</v>
      </c>
      <c r="I29" s="54" t="s">
        <v>70</v>
      </c>
      <c r="J29" s="53" t="s">
        <v>185</v>
      </c>
      <c r="K29" s="54" t="s">
        <v>70</v>
      </c>
      <c r="L29" s="53" t="s">
        <v>185</v>
      </c>
      <c r="M29" s="54" t="s">
        <v>70</v>
      </c>
      <c r="N29" s="53" t="s">
        <v>185</v>
      </c>
      <c r="O29" s="54" t="s">
        <v>70</v>
      </c>
      <c r="P29" s="53" t="s">
        <v>185</v>
      </c>
      <c r="Q29" s="54" t="s">
        <v>70</v>
      </c>
      <c r="R29" s="53" t="s">
        <v>185</v>
      </c>
      <c r="S29" s="54" t="s">
        <v>70</v>
      </c>
      <c r="T29" s="53" t="s">
        <v>185</v>
      </c>
      <c r="U29" s="54" t="s">
        <v>70</v>
      </c>
      <c r="V29" s="53" t="s">
        <v>185</v>
      </c>
      <c r="W29" s="54" t="s">
        <v>70</v>
      </c>
      <c r="X29" s="53" t="s">
        <v>185</v>
      </c>
      <c r="Y29" s="54" t="s">
        <v>70</v>
      </c>
      <c r="Z29" s="47" t="s">
        <v>185</v>
      </c>
    </row>
    <row r="30" spans="2:26" ht="16" customHeight="1" x14ac:dyDescent="0.15">
      <c r="B30" s="163" t="s">
        <v>179</v>
      </c>
      <c r="C30" s="60">
        <v>3</v>
      </c>
      <c r="D30" s="48">
        <f>IFERROR($C30/$C$34*100,0)</f>
        <v>15</v>
      </c>
      <c r="E30" s="60">
        <v>3</v>
      </c>
      <c r="F30" s="48">
        <f>IFERROR($E30/$C$34*100,0)</f>
        <v>15</v>
      </c>
      <c r="G30" s="60">
        <v>4</v>
      </c>
      <c r="H30" s="48">
        <f>IFERROR($G30/$G$34*100,0)</f>
        <v>23.52941176470588</v>
      </c>
      <c r="I30" s="60">
        <v>5</v>
      </c>
      <c r="J30" s="48">
        <f>IFERROR($I30/$G$34*100,0)</f>
        <v>29.411764705882355</v>
      </c>
      <c r="K30" s="52">
        <v>1</v>
      </c>
      <c r="L30" s="51">
        <f>IFERROR(K30/$O$34*100,0)</f>
        <v>7.6923076923076925</v>
      </c>
      <c r="M30" s="52">
        <v>5</v>
      </c>
      <c r="N30" s="51">
        <f>IFERROR(M30/$O$34*100,0)</f>
        <v>38.461538461538467</v>
      </c>
      <c r="O30" s="52">
        <v>3</v>
      </c>
      <c r="P30" s="51">
        <f>IFERROR(O30/$O$34*100,0)</f>
        <v>23.076923076923077</v>
      </c>
      <c r="Q30" s="52">
        <v>2</v>
      </c>
      <c r="R30" s="51">
        <f>IFERROR(Q30/$O$34*100,0)</f>
        <v>15.384615384615385</v>
      </c>
      <c r="S30" s="52">
        <v>2</v>
      </c>
      <c r="T30" s="51">
        <f>IFERROR(S30/$S$34*100,0)</f>
        <v>12.5</v>
      </c>
      <c r="U30" s="52">
        <v>2</v>
      </c>
      <c r="V30" s="51">
        <f>IFERROR(U30/$S$34*100,0)</f>
        <v>12.5</v>
      </c>
      <c r="W30" s="52">
        <v>0</v>
      </c>
      <c r="X30" s="51">
        <f>IFERROR(W30/$W$34*100,0)</f>
        <v>0</v>
      </c>
      <c r="Y30" s="52">
        <v>0</v>
      </c>
      <c r="Z30" s="48">
        <f>IFERROR(Y30/$W$34*100,0)</f>
        <v>0</v>
      </c>
    </row>
    <row r="31" spans="2:26" ht="16" customHeight="1" x14ac:dyDescent="0.15">
      <c r="B31" s="163" t="s">
        <v>180</v>
      </c>
      <c r="C31" s="60">
        <v>7</v>
      </c>
      <c r="D31" s="48">
        <f t="shared" ref="D31:D33" si="25">IFERROR($C31/$C$34*100,0)</f>
        <v>35</v>
      </c>
      <c r="E31" s="60">
        <v>3</v>
      </c>
      <c r="F31" s="48">
        <f t="shared" ref="F31:F33" si="26">IFERROR($E31/$C$34*100,0)</f>
        <v>15</v>
      </c>
      <c r="G31" s="60">
        <v>5</v>
      </c>
      <c r="H31" s="48">
        <f t="shared" ref="H31:H32" si="27">IFERROR($G31/$G$34*100,0)</f>
        <v>29.411764705882355</v>
      </c>
      <c r="I31" s="60">
        <v>3</v>
      </c>
      <c r="J31" s="48">
        <f t="shared" ref="J31:J32" si="28">IFERROR($I31/$G$34*100,0)</f>
        <v>17.647058823529413</v>
      </c>
      <c r="K31" s="52">
        <v>5</v>
      </c>
      <c r="L31" s="51">
        <f t="shared" ref="L31:L32" si="29">IFERROR(K31/$O$34*100,0)</f>
        <v>38.461538461538467</v>
      </c>
      <c r="M31" s="52">
        <v>1</v>
      </c>
      <c r="N31" s="51">
        <f t="shared" ref="N31" si="30">IFERROR(M31/$O$34*100,0)</f>
        <v>7.6923076923076925</v>
      </c>
      <c r="O31" s="52">
        <v>1</v>
      </c>
      <c r="P31" s="51">
        <f t="shared" ref="P31:P32" si="31">IFERROR(O31/$O$34*100,0)</f>
        <v>7.6923076923076925</v>
      </c>
      <c r="Q31" s="52">
        <v>4</v>
      </c>
      <c r="R31" s="51">
        <f t="shared" ref="R31" si="32">IFERROR(Q31/$O$34*100,0)</f>
        <v>30.76923076923077</v>
      </c>
      <c r="S31" s="52">
        <v>3</v>
      </c>
      <c r="T31" s="51">
        <f t="shared" ref="T31:T33" si="33">IFERROR(S31/$S$34*100,0)</f>
        <v>18.75</v>
      </c>
      <c r="U31" s="52">
        <v>8</v>
      </c>
      <c r="V31" s="51">
        <f t="shared" ref="V31:V33" si="34">IFERROR(U31/$S$34*100,0)</f>
        <v>50</v>
      </c>
      <c r="W31" s="52">
        <v>3</v>
      </c>
      <c r="X31" s="51">
        <f t="shared" ref="X31:X32" si="35">IFERROR(W31/$W$34*100,0)</f>
        <v>60</v>
      </c>
      <c r="Y31" s="52">
        <v>2</v>
      </c>
      <c r="Z31" s="48">
        <f t="shared" ref="Z31:Z33" si="36">IFERROR(Y31/$W$34*100,0)</f>
        <v>40</v>
      </c>
    </row>
    <row r="32" spans="2:26" ht="16" customHeight="1" x14ac:dyDescent="0.15">
      <c r="B32" s="163" t="s">
        <v>181</v>
      </c>
      <c r="C32" s="60">
        <v>2</v>
      </c>
      <c r="D32" s="48">
        <f t="shared" si="25"/>
        <v>10</v>
      </c>
      <c r="E32" s="60">
        <v>2</v>
      </c>
      <c r="F32" s="48">
        <f t="shared" si="26"/>
        <v>10</v>
      </c>
      <c r="G32" s="60">
        <v>0</v>
      </c>
      <c r="H32" s="48">
        <f t="shared" si="27"/>
        <v>0</v>
      </c>
      <c r="I32" s="60">
        <v>0</v>
      </c>
      <c r="J32" s="48">
        <f t="shared" si="28"/>
        <v>0</v>
      </c>
      <c r="K32" s="52">
        <v>0</v>
      </c>
      <c r="L32" s="51">
        <f t="shared" si="29"/>
        <v>0</v>
      </c>
      <c r="M32" s="52">
        <v>1</v>
      </c>
      <c r="N32" s="51">
        <f>IFERROR(M32/$O$34*100,0)</f>
        <v>7.6923076923076925</v>
      </c>
      <c r="O32" s="52">
        <v>1</v>
      </c>
      <c r="P32" s="51">
        <f t="shared" si="31"/>
        <v>7.6923076923076925</v>
      </c>
      <c r="Q32" s="52">
        <v>2</v>
      </c>
      <c r="R32" s="51">
        <f>IFERROR(Q32/$O$34*100,0)</f>
        <v>15.384615384615385</v>
      </c>
      <c r="S32" s="52">
        <v>1</v>
      </c>
      <c r="T32" s="51">
        <f t="shared" si="33"/>
        <v>6.25</v>
      </c>
      <c r="U32" s="52">
        <v>0</v>
      </c>
      <c r="V32" s="51">
        <f t="shared" si="34"/>
        <v>0</v>
      </c>
      <c r="W32" s="52">
        <v>0</v>
      </c>
      <c r="X32" s="51">
        <f t="shared" si="35"/>
        <v>0</v>
      </c>
      <c r="Y32" s="52">
        <v>0</v>
      </c>
      <c r="Z32" s="48">
        <f t="shared" si="36"/>
        <v>0</v>
      </c>
    </row>
    <row r="33" spans="1:26" ht="16" customHeight="1" x14ac:dyDescent="0.15">
      <c r="B33" s="164" t="s">
        <v>182</v>
      </c>
      <c r="C33" s="61">
        <f>SUM(C30:C32)</f>
        <v>12</v>
      </c>
      <c r="D33" s="50">
        <f t="shared" si="25"/>
        <v>60</v>
      </c>
      <c r="E33" s="61">
        <f>SUM(E30:E32)</f>
        <v>8</v>
      </c>
      <c r="F33" s="50">
        <f t="shared" si="26"/>
        <v>40</v>
      </c>
      <c r="G33" s="61">
        <f>SUM(G30:G32)</f>
        <v>9</v>
      </c>
      <c r="H33" s="50">
        <f>IFERROR($G33/$G$34*100,0)</f>
        <v>52.941176470588239</v>
      </c>
      <c r="I33" s="61">
        <f>SUM(I30:I32)</f>
        <v>8</v>
      </c>
      <c r="J33" s="50">
        <f>IFERROR($I33/$G$34*100,0)</f>
        <v>47.058823529411761</v>
      </c>
      <c r="K33" s="43">
        <f t="shared" ref="K33" si="37">SUM(K30:K32)</f>
        <v>6</v>
      </c>
      <c r="L33" s="84">
        <f>IFERROR(K33/$K$34*100,0)</f>
        <v>46.153846153846153</v>
      </c>
      <c r="M33" s="43">
        <f>SUM(M30:M32)</f>
        <v>7</v>
      </c>
      <c r="N33" s="84">
        <f>IFERROR(M33/$K$34*100,0)</f>
        <v>53.846153846153847</v>
      </c>
      <c r="O33" s="43">
        <f t="shared" ref="O33" si="38">SUM(O30:O32)</f>
        <v>5</v>
      </c>
      <c r="P33" s="84">
        <f>IFERROR(O33/$O$34*100,0)</f>
        <v>38.461538461538467</v>
      </c>
      <c r="Q33" s="43">
        <f t="shared" ref="Q33" si="39">SUM(Q30:Q32)</f>
        <v>8</v>
      </c>
      <c r="R33" s="84">
        <f>IFERROR(Q33/$O$34*100,0)</f>
        <v>61.53846153846154</v>
      </c>
      <c r="S33" s="43">
        <f t="shared" ref="S33" si="40">SUM(S30:S32)</f>
        <v>6</v>
      </c>
      <c r="T33" s="84">
        <f t="shared" si="33"/>
        <v>37.5</v>
      </c>
      <c r="U33" s="43">
        <f t="shared" ref="U33" si="41">SUM(U30:U32)</f>
        <v>10</v>
      </c>
      <c r="V33" s="84">
        <f t="shared" si="34"/>
        <v>62.5</v>
      </c>
      <c r="W33" s="43">
        <f t="shared" ref="W33:Y33" si="42">SUM(W30:W32)</f>
        <v>3</v>
      </c>
      <c r="X33" s="84">
        <f>IFERROR(W33/$W$34*100,0)</f>
        <v>60</v>
      </c>
      <c r="Y33" s="43">
        <f t="shared" si="42"/>
        <v>2</v>
      </c>
      <c r="Z33" s="50">
        <f t="shared" si="36"/>
        <v>40</v>
      </c>
    </row>
    <row r="34" spans="1:26" ht="16" customHeight="1" thickBot="1" x14ac:dyDescent="0.2">
      <c r="B34" s="165" t="s">
        <v>183</v>
      </c>
      <c r="C34" s="229">
        <f>C33+E33</f>
        <v>20</v>
      </c>
      <c r="D34" s="230"/>
      <c r="E34" s="230"/>
      <c r="F34" s="231"/>
      <c r="G34" s="229">
        <f>G33+I33</f>
        <v>17</v>
      </c>
      <c r="H34" s="230"/>
      <c r="I34" s="230"/>
      <c r="J34" s="231"/>
      <c r="K34" s="229">
        <f>K33+M33</f>
        <v>13</v>
      </c>
      <c r="L34" s="230"/>
      <c r="M34" s="230"/>
      <c r="N34" s="231"/>
      <c r="O34" s="229">
        <f>O33+Q33</f>
        <v>13</v>
      </c>
      <c r="P34" s="230"/>
      <c r="Q34" s="230"/>
      <c r="R34" s="231"/>
      <c r="S34" s="229">
        <f>S33+U33</f>
        <v>16</v>
      </c>
      <c r="T34" s="230"/>
      <c r="U34" s="230"/>
      <c r="V34" s="231"/>
      <c r="W34" s="229">
        <f>W33+Y33</f>
        <v>5</v>
      </c>
      <c r="X34" s="230"/>
      <c r="Y34" s="230"/>
      <c r="Z34" s="230"/>
    </row>
    <row r="35" spans="1:26" ht="16" customHeight="1" x14ac:dyDescent="0.15">
      <c r="B35" s="62"/>
      <c r="C35" s="63"/>
      <c r="D35" s="63"/>
      <c r="E35" s="63"/>
      <c r="F35" s="64"/>
      <c r="G35" s="63"/>
      <c r="H35" s="63"/>
      <c r="I35" s="137"/>
      <c r="J35" s="137"/>
      <c r="K35" s="137"/>
      <c r="L35" s="137"/>
      <c r="M35" s="137"/>
      <c r="N35" s="137"/>
      <c r="O35" s="12"/>
      <c r="P35" s="12"/>
      <c r="Q35" s="12"/>
      <c r="R35" s="137"/>
      <c r="S35" s="63"/>
      <c r="T35" s="63"/>
      <c r="U35" s="63"/>
      <c r="V35" s="64"/>
      <c r="W35" s="63"/>
      <c r="X35" s="63"/>
      <c r="Y35" s="63"/>
      <c r="Z35" s="64"/>
    </row>
    <row r="36" spans="1:26" ht="16" customHeight="1" x14ac:dyDescent="0.15">
      <c r="B36" s="226" t="s">
        <v>187</v>
      </c>
      <c r="C36" s="226"/>
      <c r="D36" s="226"/>
      <c r="E36" s="226"/>
      <c r="F36" s="226"/>
      <c r="G36" s="226"/>
      <c r="H36" s="227"/>
    </row>
    <row r="37" spans="1:26" ht="16" customHeight="1" x14ac:dyDescent="0.15">
      <c r="B37" s="158"/>
      <c r="C37" s="232" t="s">
        <v>230</v>
      </c>
      <c r="D37" s="232"/>
      <c r="E37" s="233" t="s">
        <v>49</v>
      </c>
      <c r="F37" s="234"/>
      <c r="G37" s="233" t="s">
        <v>50</v>
      </c>
      <c r="H37" s="234"/>
    </row>
    <row r="38" spans="1:26" ht="16" customHeight="1" x14ac:dyDescent="0.15">
      <c r="B38" s="159" t="s">
        <v>188</v>
      </c>
      <c r="C38" s="78" t="s">
        <v>175</v>
      </c>
      <c r="D38" s="79" t="s">
        <v>176</v>
      </c>
      <c r="E38" s="78" t="s">
        <v>175</v>
      </c>
      <c r="F38" s="79" t="s">
        <v>176</v>
      </c>
      <c r="G38" s="78" t="s">
        <v>175</v>
      </c>
      <c r="H38" s="79" t="s">
        <v>176</v>
      </c>
    </row>
    <row r="39" spans="1:26" ht="16" customHeight="1" x14ac:dyDescent="0.15">
      <c r="B39" s="160" t="s">
        <v>189</v>
      </c>
      <c r="C39" s="56">
        <v>1</v>
      </c>
      <c r="D39" s="55">
        <v>1</v>
      </c>
      <c r="E39" s="56">
        <v>1</v>
      </c>
      <c r="F39" s="55">
        <v>1</v>
      </c>
      <c r="G39" s="56">
        <v>1</v>
      </c>
      <c r="H39" s="55">
        <v>1</v>
      </c>
    </row>
    <row r="40" spans="1:26" ht="16" customHeight="1" x14ac:dyDescent="0.15">
      <c r="B40" s="160" t="s">
        <v>190</v>
      </c>
      <c r="C40" s="56">
        <v>1</v>
      </c>
      <c r="D40" s="55">
        <v>1</v>
      </c>
      <c r="E40" s="56">
        <v>1</v>
      </c>
      <c r="F40" s="55">
        <v>1</v>
      </c>
      <c r="G40" s="56">
        <v>1</v>
      </c>
      <c r="H40" s="55">
        <v>1</v>
      </c>
    </row>
    <row r="41" spans="1:26" ht="16" customHeight="1" x14ac:dyDescent="0.15">
      <c r="B41" s="160" t="s">
        <v>191</v>
      </c>
      <c r="C41" s="56">
        <v>1</v>
      </c>
      <c r="D41" s="55">
        <v>1</v>
      </c>
      <c r="E41" s="56">
        <v>1</v>
      </c>
      <c r="F41" s="55">
        <v>1</v>
      </c>
      <c r="G41" s="56">
        <v>1</v>
      </c>
      <c r="H41" s="55">
        <v>1</v>
      </c>
    </row>
    <row r="42" spans="1:26" ht="16" customHeight="1" x14ac:dyDescent="0.15">
      <c r="B42" s="160" t="s">
        <v>192</v>
      </c>
      <c r="C42" s="56">
        <v>1</v>
      </c>
      <c r="D42" s="55">
        <v>1</v>
      </c>
      <c r="E42" s="56">
        <v>1</v>
      </c>
      <c r="F42" s="55">
        <v>1</v>
      </c>
      <c r="G42" s="56">
        <v>1</v>
      </c>
      <c r="H42" s="55">
        <v>1</v>
      </c>
    </row>
    <row r="43" spans="1:26" ht="16" customHeight="1" x14ac:dyDescent="0.15">
      <c r="A43" s="133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</row>
    <row r="44" spans="1:26" ht="22" customHeight="1" x14ac:dyDescent="0.2">
      <c r="B44" s="132" t="s">
        <v>193</v>
      </c>
    </row>
    <row r="45" spans="1:26" ht="16" customHeight="1" x14ac:dyDescent="0.2">
      <c r="B45" s="11"/>
    </row>
    <row r="46" spans="1:26" ht="16" customHeight="1" x14ac:dyDescent="0.15">
      <c r="B46" s="240" t="s">
        <v>194</v>
      </c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</row>
    <row r="47" spans="1:26" ht="16" customHeight="1" x14ac:dyDescent="0.15">
      <c r="B47" s="150"/>
      <c r="C47" s="235" t="s">
        <v>230</v>
      </c>
      <c r="D47" s="236"/>
      <c r="E47" s="236"/>
      <c r="F47" s="236"/>
      <c r="G47" s="235" t="s">
        <v>49</v>
      </c>
      <c r="H47" s="236"/>
      <c r="I47" s="236"/>
      <c r="J47" s="236"/>
      <c r="K47" s="241" t="s">
        <v>50</v>
      </c>
      <c r="L47" s="242"/>
      <c r="M47" s="242"/>
      <c r="N47" s="243"/>
      <c r="O47" s="244" t="s">
        <v>51</v>
      </c>
      <c r="P47" s="244"/>
      <c r="Q47" s="244"/>
      <c r="R47" s="244"/>
      <c r="S47" s="245" t="s">
        <v>52</v>
      </c>
      <c r="T47" s="244"/>
      <c r="U47" s="244"/>
      <c r="V47" s="244"/>
      <c r="W47" s="245" t="s">
        <v>53</v>
      </c>
      <c r="X47" s="244"/>
      <c r="Y47" s="244"/>
      <c r="Z47" s="244"/>
    </row>
    <row r="48" spans="1:26" ht="16" customHeight="1" x14ac:dyDescent="0.15">
      <c r="B48" s="156"/>
      <c r="C48" s="237" t="s">
        <v>175</v>
      </c>
      <c r="D48" s="238"/>
      <c r="E48" s="239" t="s">
        <v>176</v>
      </c>
      <c r="F48" s="239"/>
      <c r="G48" s="237" t="s">
        <v>175</v>
      </c>
      <c r="H48" s="238"/>
      <c r="I48" s="239" t="s">
        <v>176</v>
      </c>
      <c r="J48" s="239"/>
      <c r="K48" s="256" t="s">
        <v>175</v>
      </c>
      <c r="L48" s="257"/>
      <c r="M48" s="258" t="s">
        <v>176</v>
      </c>
      <c r="N48" s="259"/>
      <c r="O48" s="239" t="s">
        <v>175</v>
      </c>
      <c r="P48" s="238"/>
      <c r="Q48" s="239" t="s">
        <v>176</v>
      </c>
      <c r="R48" s="239"/>
      <c r="S48" s="237" t="s">
        <v>175</v>
      </c>
      <c r="T48" s="238"/>
      <c r="U48" s="239" t="s">
        <v>176</v>
      </c>
      <c r="V48" s="239"/>
      <c r="W48" s="237" t="s">
        <v>177</v>
      </c>
      <c r="X48" s="238"/>
      <c r="Y48" s="239" t="s">
        <v>176</v>
      </c>
      <c r="Z48" s="239"/>
    </row>
    <row r="49" spans="2:26" ht="16" customHeight="1" x14ac:dyDescent="0.15">
      <c r="B49" s="157"/>
      <c r="C49" s="74" t="s">
        <v>70</v>
      </c>
      <c r="D49" s="76" t="s">
        <v>195</v>
      </c>
      <c r="E49" s="75" t="s">
        <v>70</v>
      </c>
      <c r="F49" s="75" t="s">
        <v>195</v>
      </c>
      <c r="G49" s="74" t="s">
        <v>70</v>
      </c>
      <c r="H49" s="76" t="s">
        <v>195</v>
      </c>
      <c r="I49" s="75" t="s">
        <v>70</v>
      </c>
      <c r="J49" s="75" t="s">
        <v>195</v>
      </c>
      <c r="K49" s="142" t="s">
        <v>70</v>
      </c>
      <c r="L49" s="143" t="s">
        <v>195</v>
      </c>
      <c r="M49" s="144" t="s">
        <v>70</v>
      </c>
      <c r="N49" s="145" t="s">
        <v>195</v>
      </c>
      <c r="O49" s="75" t="s">
        <v>70</v>
      </c>
      <c r="P49" s="76" t="s">
        <v>195</v>
      </c>
      <c r="Q49" s="75" t="s">
        <v>70</v>
      </c>
      <c r="R49" s="75" t="s">
        <v>195</v>
      </c>
      <c r="S49" s="74" t="s">
        <v>70</v>
      </c>
      <c r="T49" s="76" t="s">
        <v>195</v>
      </c>
      <c r="U49" s="75" t="s">
        <v>70</v>
      </c>
      <c r="V49" s="75" t="s">
        <v>195</v>
      </c>
      <c r="W49" s="74" t="s">
        <v>70</v>
      </c>
      <c r="X49" s="76" t="s">
        <v>195</v>
      </c>
      <c r="Y49" s="75" t="s">
        <v>70</v>
      </c>
      <c r="Z49" s="75" t="s">
        <v>195</v>
      </c>
    </row>
    <row r="50" spans="2:26" ht="16" customHeight="1" x14ac:dyDescent="0.15">
      <c r="B50" s="153" t="s">
        <v>179</v>
      </c>
      <c r="C50" s="68">
        <v>0</v>
      </c>
      <c r="D50" s="73">
        <f>IFERROR(C50/$G$54*100,0)</f>
        <v>0</v>
      </c>
      <c r="E50" s="65">
        <v>0</v>
      </c>
      <c r="F50" s="66">
        <f>IFERROR(E50/$G$54*100,0)</f>
        <v>0</v>
      </c>
      <c r="G50" s="68">
        <v>0</v>
      </c>
      <c r="H50" s="73">
        <f>IFERROR(G50/$G$54*100,0)</f>
        <v>0</v>
      </c>
      <c r="I50" s="65">
        <v>0</v>
      </c>
      <c r="J50" s="66">
        <f>IFERROR(I50/$G$54*100,0)</f>
        <v>0</v>
      </c>
      <c r="K50" s="146">
        <v>0</v>
      </c>
      <c r="L50" s="73">
        <f>IFERROR(K50/$K$54*100,0)</f>
        <v>0</v>
      </c>
      <c r="M50" s="65">
        <v>0</v>
      </c>
      <c r="N50" s="147">
        <f>IFERROR(M50/$K$54*100,0)</f>
        <v>0</v>
      </c>
      <c r="O50" s="65">
        <v>0</v>
      </c>
      <c r="P50" s="73">
        <f t="shared" ref="P50:P51" si="43">IFERROR(O50/$O$54*100,0)</f>
        <v>0</v>
      </c>
      <c r="Q50" s="65">
        <v>0</v>
      </c>
      <c r="R50" s="66">
        <f t="shared" ref="R50:R51" si="44">IFERROR(Q50/$O$54*100,0)</f>
        <v>0</v>
      </c>
      <c r="S50" s="68">
        <v>0</v>
      </c>
      <c r="T50" s="73">
        <f>IFERROR(S50/$S$54*100,0)</f>
        <v>0</v>
      </c>
      <c r="U50" s="65">
        <v>0</v>
      </c>
      <c r="V50" s="66">
        <f>IFERROR(U50/$S$54*100,0)</f>
        <v>0</v>
      </c>
      <c r="W50" s="68">
        <v>0</v>
      </c>
      <c r="X50" s="73">
        <f>IFERROR(W50/$W$54*100,0)</f>
        <v>0</v>
      </c>
      <c r="Y50" s="65">
        <v>0</v>
      </c>
      <c r="Z50" s="66">
        <f>IFERROR(Y50/$W$54*100,0)</f>
        <v>0</v>
      </c>
    </row>
    <row r="51" spans="2:26" ht="16" customHeight="1" x14ac:dyDescent="0.15">
      <c r="B51" s="153" t="s">
        <v>180</v>
      </c>
      <c r="C51" s="68">
        <v>1</v>
      </c>
      <c r="D51" s="73">
        <f t="shared" ref="D51:D52" si="45">IFERROR(C51/$G$54*100,0)</f>
        <v>11.111111111111111</v>
      </c>
      <c r="E51" s="65">
        <v>0</v>
      </c>
      <c r="F51" s="66">
        <f t="shared" ref="F51:F52" si="46">IFERROR(E51/$G$54*100,0)</f>
        <v>0</v>
      </c>
      <c r="G51" s="68">
        <v>1</v>
      </c>
      <c r="H51" s="73">
        <f t="shared" ref="H51:H52" si="47">IFERROR(G51/$G$54*100,0)</f>
        <v>11.111111111111111</v>
      </c>
      <c r="I51" s="65">
        <v>0</v>
      </c>
      <c r="J51" s="66">
        <f t="shared" ref="J51:J52" si="48">IFERROR(I51/$G$54*100,0)</f>
        <v>0</v>
      </c>
      <c r="K51" s="146">
        <v>1</v>
      </c>
      <c r="L51" s="73">
        <f t="shared" ref="L51:L52" si="49">IFERROR(K51/$K$54*100,0)</f>
        <v>12.5</v>
      </c>
      <c r="M51" s="65">
        <v>0</v>
      </c>
      <c r="N51" s="147">
        <f t="shared" ref="N51:N52" si="50">IFERROR(M51/$K$54*100,0)</f>
        <v>0</v>
      </c>
      <c r="O51" s="65">
        <v>0</v>
      </c>
      <c r="P51" s="73">
        <f t="shared" si="43"/>
        <v>0</v>
      </c>
      <c r="Q51" s="65">
        <v>0</v>
      </c>
      <c r="R51" s="66">
        <f t="shared" si="44"/>
        <v>0</v>
      </c>
      <c r="S51" s="68">
        <v>0</v>
      </c>
      <c r="T51" s="73">
        <f t="shared" ref="T51:T53" si="51">IFERROR(S51/$S$54*100,0)</f>
        <v>0</v>
      </c>
      <c r="U51" s="65">
        <v>0</v>
      </c>
      <c r="V51" s="66">
        <f>IFERROR(U51/$S$54*100,0)</f>
        <v>0</v>
      </c>
      <c r="W51" s="68">
        <v>0</v>
      </c>
      <c r="X51" s="73">
        <f t="shared" ref="X51:X53" si="52">IFERROR(W51/$W$54*100,0)</f>
        <v>0</v>
      </c>
      <c r="Y51" s="65">
        <v>0</v>
      </c>
      <c r="Z51" s="66">
        <f t="shared" ref="Z51:Z53" si="53">IFERROR(Y51/$W$54*100,0)</f>
        <v>0</v>
      </c>
    </row>
    <row r="52" spans="2:26" ht="16" customHeight="1" x14ac:dyDescent="0.15">
      <c r="B52" s="153" t="s">
        <v>181</v>
      </c>
      <c r="C52" s="68">
        <v>4</v>
      </c>
      <c r="D52" s="73">
        <f t="shared" si="45"/>
        <v>44.444444444444443</v>
      </c>
      <c r="E52" s="65">
        <v>4</v>
      </c>
      <c r="F52" s="66">
        <f t="shared" si="46"/>
        <v>44.444444444444443</v>
      </c>
      <c r="G52" s="68">
        <v>4</v>
      </c>
      <c r="H52" s="73">
        <f t="shared" si="47"/>
        <v>44.444444444444443</v>
      </c>
      <c r="I52" s="65">
        <v>4</v>
      </c>
      <c r="J52" s="66">
        <f t="shared" si="48"/>
        <v>44.444444444444443</v>
      </c>
      <c r="K52" s="146">
        <v>4</v>
      </c>
      <c r="L52" s="73">
        <f t="shared" si="49"/>
        <v>50</v>
      </c>
      <c r="M52" s="65">
        <v>3</v>
      </c>
      <c r="N52" s="147">
        <f t="shared" si="50"/>
        <v>37.5</v>
      </c>
      <c r="O52" s="65">
        <v>6</v>
      </c>
      <c r="P52" s="73">
        <f>IFERROR(O52/$O$54*100,0)</f>
        <v>66.666666666666657</v>
      </c>
      <c r="Q52" s="65">
        <v>3</v>
      </c>
      <c r="R52" s="66">
        <f>IFERROR(Q52/$O$54*100,0)</f>
        <v>33.333333333333329</v>
      </c>
      <c r="S52" s="68">
        <v>6</v>
      </c>
      <c r="T52" s="73">
        <f t="shared" si="51"/>
        <v>75</v>
      </c>
      <c r="U52" s="65">
        <v>2</v>
      </c>
      <c r="V52" s="66">
        <f>IFERROR(U52/$S$54*100,0)</f>
        <v>25</v>
      </c>
      <c r="W52" s="68">
        <v>6</v>
      </c>
      <c r="X52" s="73">
        <f t="shared" si="52"/>
        <v>75</v>
      </c>
      <c r="Y52" s="65">
        <v>2</v>
      </c>
      <c r="Z52" s="66">
        <f t="shared" si="53"/>
        <v>25</v>
      </c>
    </row>
    <row r="53" spans="2:26" ht="16" customHeight="1" x14ac:dyDescent="0.15">
      <c r="B53" s="154" t="s">
        <v>182</v>
      </c>
      <c r="C53" s="69">
        <f t="shared" ref="C53" si="54">SUM(C50:C52)</f>
        <v>5</v>
      </c>
      <c r="D53" s="83">
        <f>IFERROR(C53/$G$54*100,0)</f>
        <v>55.555555555555557</v>
      </c>
      <c r="E53" s="67">
        <f t="shared" ref="E53" si="55">SUM(E50:E52)</f>
        <v>4</v>
      </c>
      <c r="F53" s="82">
        <f>IFERROR(E53/$G$54*100,0)</f>
        <v>44.444444444444443</v>
      </c>
      <c r="G53" s="69">
        <f t="shared" ref="G53" si="56">SUM(G50:G52)</f>
        <v>5</v>
      </c>
      <c r="H53" s="83">
        <f>IFERROR(G53/$G$54*100,0)</f>
        <v>55.555555555555557</v>
      </c>
      <c r="I53" s="67">
        <f t="shared" ref="I53" si="57">SUM(I50:I52)</f>
        <v>4</v>
      </c>
      <c r="J53" s="82">
        <f>IFERROR(I53/$G$54*100,0)</f>
        <v>44.444444444444443</v>
      </c>
      <c r="K53" s="148">
        <f t="shared" ref="K53" si="58">SUM(K50:K52)</f>
        <v>5</v>
      </c>
      <c r="L53" s="83">
        <f>IFERROR(K53/$K$54*100,0)</f>
        <v>62.5</v>
      </c>
      <c r="M53" s="67">
        <f t="shared" ref="M53" si="59">SUM(M50:M52)</f>
        <v>3</v>
      </c>
      <c r="N53" s="149">
        <f>IFERROR(M53/$K$54*100,0)</f>
        <v>37.5</v>
      </c>
      <c r="O53" s="67">
        <f t="shared" ref="O53" si="60">SUM(O50:O52)</f>
        <v>6</v>
      </c>
      <c r="P53" s="83">
        <f>IFERROR(O53/$O$54*100,0)</f>
        <v>66.666666666666657</v>
      </c>
      <c r="Q53" s="67">
        <f t="shared" ref="Q53" si="61">SUM(Q50:Q52)</f>
        <v>3</v>
      </c>
      <c r="R53" s="82">
        <f>IFERROR(Q53/$O$54*100,0)</f>
        <v>33.333333333333329</v>
      </c>
      <c r="S53" s="69">
        <f t="shared" ref="S53" si="62">SUM(S50:S52)</f>
        <v>6</v>
      </c>
      <c r="T53" s="83">
        <f t="shared" si="51"/>
        <v>75</v>
      </c>
      <c r="U53" s="67">
        <f t="shared" ref="U53" si="63">SUM(U50:U52)</f>
        <v>2</v>
      </c>
      <c r="V53" s="82">
        <f>IFERROR(U53/$S$54*100,0)</f>
        <v>25</v>
      </c>
      <c r="W53" s="69">
        <f t="shared" ref="W53:Y53" si="64">SUM(W50:W52)</f>
        <v>6</v>
      </c>
      <c r="X53" s="83">
        <f t="shared" si="52"/>
        <v>75</v>
      </c>
      <c r="Y53" s="67">
        <f t="shared" si="64"/>
        <v>2</v>
      </c>
      <c r="Z53" s="82">
        <f t="shared" si="53"/>
        <v>25</v>
      </c>
    </row>
    <row r="54" spans="2:26" ht="16" customHeight="1" thickBot="1" x14ac:dyDescent="0.2">
      <c r="B54" s="155" t="s">
        <v>196</v>
      </c>
      <c r="C54" s="223">
        <f>C53+E53</f>
        <v>9</v>
      </c>
      <c r="D54" s="224"/>
      <c r="E54" s="224"/>
      <c r="F54" s="224"/>
      <c r="G54" s="223">
        <f>G53+I53</f>
        <v>9</v>
      </c>
      <c r="H54" s="224"/>
      <c r="I54" s="224"/>
      <c r="J54" s="224"/>
      <c r="K54" s="223">
        <f>K53+M53</f>
        <v>8</v>
      </c>
      <c r="L54" s="224"/>
      <c r="M54" s="224"/>
      <c r="N54" s="255"/>
      <c r="O54" s="224">
        <f>O53+Q53</f>
        <v>9</v>
      </c>
      <c r="P54" s="224"/>
      <c r="Q54" s="224"/>
      <c r="R54" s="224"/>
      <c r="S54" s="223">
        <f>S53+U53</f>
        <v>8</v>
      </c>
      <c r="T54" s="224"/>
      <c r="U54" s="224"/>
      <c r="V54" s="224"/>
      <c r="W54" s="223">
        <f>W53+Y53</f>
        <v>8</v>
      </c>
      <c r="X54" s="224"/>
      <c r="Y54" s="224"/>
      <c r="Z54" s="224"/>
    </row>
    <row r="55" spans="2:26" ht="16" customHeight="1" x14ac:dyDescent="0.15">
      <c r="C55" s="12"/>
      <c r="D55" s="13" t="s">
        <v>197</v>
      </c>
      <c r="G55" s="12"/>
      <c r="H55" s="13" t="s">
        <v>197</v>
      </c>
      <c r="K55" s="12"/>
      <c r="L55" s="13" t="s">
        <v>197</v>
      </c>
      <c r="O55" s="12"/>
      <c r="P55" s="13" t="s">
        <v>197</v>
      </c>
      <c r="S55" s="12"/>
      <c r="T55" s="13" t="s">
        <v>197</v>
      </c>
      <c r="W55" s="12"/>
      <c r="X55" s="14"/>
      <c r="Y55" s="12"/>
      <c r="Z55" s="12"/>
    </row>
    <row r="56" spans="2:26" ht="16" customHeight="1" x14ac:dyDescent="0.15">
      <c r="B56" s="240" t="s">
        <v>198</v>
      </c>
      <c r="C56" s="240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</row>
    <row r="57" spans="2:26" ht="16" customHeight="1" x14ac:dyDescent="0.15">
      <c r="B57" s="150"/>
      <c r="C57" s="235" t="s">
        <v>230</v>
      </c>
      <c r="D57" s="236"/>
      <c r="E57" s="236"/>
      <c r="F57" s="236"/>
      <c r="G57" s="235" t="s">
        <v>49</v>
      </c>
      <c r="H57" s="236"/>
      <c r="I57" s="236"/>
      <c r="J57" s="236"/>
      <c r="K57" s="241" t="s">
        <v>50</v>
      </c>
      <c r="L57" s="242"/>
      <c r="M57" s="242"/>
      <c r="N57" s="243"/>
      <c r="O57" s="244" t="s">
        <v>51</v>
      </c>
      <c r="P57" s="244"/>
      <c r="Q57" s="244"/>
      <c r="R57" s="254"/>
      <c r="S57" s="245" t="s">
        <v>52</v>
      </c>
      <c r="T57" s="244"/>
      <c r="U57" s="244"/>
      <c r="V57" s="254"/>
      <c r="W57" s="244" t="s">
        <v>53</v>
      </c>
      <c r="X57" s="244"/>
      <c r="Y57" s="244"/>
      <c r="Z57" s="244"/>
    </row>
    <row r="58" spans="2:26" ht="16" customHeight="1" x14ac:dyDescent="0.15">
      <c r="B58" s="151"/>
      <c r="C58" s="237" t="s">
        <v>175</v>
      </c>
      <c r="D58" s="239"/>
      <c r="E58" s="237" t="s">
        <v>176</v>
      </c>
      <c r="F58" s="238"/>
      <c r="G58" s="237" t="s">
        <v>175</v>
      </c>
      <c r="H58" s="239"/>
      <c r="I58" s="237" t="s">
        <v>176</v>
      </c>
      <c r="J58" s="238"/>
      <c r="K58" s="245" t="s">
        <v>175</v>
      </c>
      <c r="L58" s="244"/>
      <c r="M58" s="245" t="s">
        <v>176</v>
      </c>
      <c r="N58" s="254"/>
      <c r="O58" s="237" t="s">
        <v>175</v>
      </c>
      <c r="P58" s="239"/>
      <c r="Q58" s="237" t="s">
        <v>176</v>
      </c>
      <c r="R58" s="238"/>
      <c r="S58" s="237" t="s">
        <v>175</v>
      </c>
      <c r="T58" s="239"/>
      <c r="U58" s="237" t="s">
        <v>176</v>
      </c>
      <c r="V58" s="238"/>
      <c r="W58" s="239" t="s">
        <v>177</v>
      </c>
      <c r="X58" s="239"/>
      <c r="Y58" s="237" t="s">
        <v>176</v>
      </c>
      <c r="Z58" s="239"/>
    </row>
    <row r="59" spans="2:26" ht="16" customHeight="1" x14ac:dyDescent="0.15">
      <c r="B59" s="152" t="s">
        <v>199</v>
      </c>
      <c r="C59" s="74" t="s">
        <v>70</v>
      </c>
      <c r="D59" s="75" t="s">
        <v>195</v>
      </c>
      <c r="E59" s="74" t="s">
        <v>70</v>
      </c>
      <c r="F59" s="76" t="s">
        <v>195</v>
      </c>
      <c r="G59" s="74" t="s">
        <v>70</v>
      </c>
      <c r="H59" s="75" t="s">
        <v>195</v>
      </c>
      <c r="I59" s="74" t="s">
        <v>70</v>
      </c>
      <c r="J59" s="76" t="s">
        <v>195</v>
      </c>
      <c r="K59" s="74" t="s">
        <v>70</v>
      </c>
      <c r="L59" s="75" t="s">
        <v>195</v>
      </c>
      <c r="M59" s="74" t="s">
        <v>70</v>
      </c>
      <c r="N59" s="76" t="s">
        <v>195</v>
      </c>
      <c r="O59" s="74" t="s">
        <v>70</v>
      </c>
      <c r="P59" s="75" t="s">
        <v>195</v>
      </c>
      <c r="Q59" s="74" t="s">
        <v>70</v>
      </c>
      <c r="R59" s="76" t="s">
        <v>195</v>
      </c>
      <c r="S59" s="74" t="s">
        <v>70</v>
      </c>
      <c r="T59" s="75" t="s">
        <v>195</v>
      </c>
      <c r="U59" s="74" t="s">
        <v>70</v>
      </c>
      <c r="V59" s="76" t="s">
        <v>195</v>
      </c>
      <c r="W59" s="75" t="s">
        <v>70</v>
      </c>
      <c r="X59" s="75" t="s">
        <v>195</v>
      </c>
      <c r="Y59" s="74" t="s">
        <v>70</v>
      </c>
      <c r="Z59" s="75" t="s">
        <v>195</v>
      </c>
    </row>
    <row r="60" spans="2:26" ht="16" customHeight="1" x14ac:dyDescent="0.15">
      <c r="B60" s="153" t="s">
        <v>189</v>
      </c>
      <c r="C60" s="68">
        <v>3</v>
      </c>
      <c r="D60" s="66">
        <f>IFERROR(C60/$C$65*100,0)</f>
        <v>4</v>
      </c>
      <c r="E60" s="68">
        <v>2</v>
      </c>
      <c r="F60" s="73">
        <f>IFERROR(E60/$C$65*100,0)</f>
        <v>2.666666666666667</v>
      </c>
      <c r="G60" s="68">
        <v>4</v>
      </c>
      <c r="H60" s="66">
        <f>IFERROR(G60/$G$65*100,0)</f>
        <v>5.8823529411764701</v>
      </c>
      <c r="I60" s="68">
        <v>1</v>
      </c>
      <c r="J60" s="73">
        <f>IFERROR(I60/$G$65*100,0)</f>
        <v>1.4705882352941175</v>
      </c>
      <c r="K60" s="68">
        <v>4</v>
      </c>
      <c r="L60" s="66">
        <f>IFERROR(K60/$K$65*100,0)</f>
        <v>6.4516129032258061</v>
      </c>
      <c r="M60" s="68">
        <v>1</v>
      </c>
      <c r="N60" s="73">
        <f>IFERROR(M60/$K$65*100,0)</f>
        <v>1.6129032258064515</v>
      </c>
      <c r="O60" s="68">
        <v>4</v>
      </c>
      <c r="P60" s="66">
        <f>IFERROR(O60/$O$65*100,0)</f>
        <v>6.4516129032258061</v>
      </c>
      <c r="Q60" s="68">
        <v>1</v>
      </c>
      <c r="R60" s="73">
        <f>IFERROR(Q60/$O$65*100,0)</f>
        <v>1.6129032258064515</v>
      </c>
      <c r="S60" s="68">
        <v>3</v>
      </c>
      <c r="T60" s="66">
        <f>IFERROR(S60/$S$65*100,0)</f>
        <v>7.6923076923076925</v>
      </c>
      <c r="U60" s="68">
        <v>1</v>
      </c>
      <c r="V60" s="73">
        <f>IFERROR(U60/$S$65*100,0)</f>
        <v>2.5641025641025639</v>
      </c>
      <c r="W60" s="65">
        <v>3</v>
      </c>
      <c r="X60" s="66">
        <f>IFERROR(W60/$W$65*100,0)</f>
        <v>9.0909090909090917</v>
      </c>
      <c r="Y60" s="68">
        <v>1</v>
      </c>
      <c r="Z60" s="66">
        <f>IFERROR(Y60/$W$65*100,0)</f>
        <v>3.0303030303030303</v>
      </c>
    </row>
    <row r="61" spans="2:26" ht="16" customHeight="1" x14ac:dyDescent="0.15">
      <c r="B61" s="153" t="s">
        <v>190</v>
      </c>
      <c r="C61" s="68">
        <v>19</v>
      </c>
      <c r="D61" s="66">
        <f t="shared" ref="D61:D63" si="65">IFERROR(C61/$C$65*100,0)</f>
        <v>25.333333333333336</v>
      </c>
      <c r="E61" s="68">
        <v>7</v>
      </c>
      <c r="F61" s="73">
        <f t="shared" ref="F61:F63" si="66">IFERROR(E61/$C$65*100,0)</f>
        <v>9.3333333333333339</v>
      </c>
      <c r="G61" s="68">
        <v>12</v>
      </c>
      <c r="H61" s="66">
        <f t="shared" ref="H61:H63" si="67">IFERROR(G61/$G$65*100,0)</f>
        <v>17.647058823529413</v>
      </c>
      <c r="I61" s="68">
        <v>5</v>
      </c>
      <c r="J61" s="73">
        <f t="shared" ref="J61:J63" si="68">IFERROR(I61/$G$65*100,0)</f>
        <v>7.3529411764705888</v>
      </c>
      <c r="K61" s="68">
        <v>10</v>
      </c>
      <c r="L61" s="66">
        <f>IFERROR(K61/$K$65*100,0)</f>
        <v>16.129032258064516</v>
      </c>
      <c r="M61" s="68">
        <v>4</v>
      </c>
      <c r="N61" s="73">
        <f t="shared" ref="N61:N63" si="69">IFERROR(M61/$K$65*100,0)</f>
        <v>6.4516129032258061</v>
      </c>
      <c r="O61" s="68">
        <v>9</v>
      </c>
      <c r="P61" s="66">
        <f t="shared" ref="P61:P63" si="70">IFERROR(O61/$O$65*100,0)</f>
        <v>14.516129032258066</v>
      </c>
      <c r="Q61" s="68">
        <v>5</v>
      </c>
      <c r="R61" s="73">
        <f t="shared" ref="R61:R63" si="71">IFERROR(Q61/$O$65*100,0)</f>
        <v>8.064516129032258</v>
      </c>
      <c r="S61" s="68">
        <v>4</v>
      </c>
      <c r="T61" s="66">
        <f t="shared" ref="T61:T63" si="72">IFERROR(S61/$S$65*100,0)</f>
        <v>10.256410256410255</v>
      </c>
      <c r="U61" s="68">
        <v>6</v>
      </c>
      <c r="V61" s="73">
        <f t="shared" ref="V61:V63" si="73">IFERROR(U61/$S$65*100,0)</f>
        <v>15.384615384615385</v>
      </c>
      <c r="W61" s="65">
        <v>5</v>
      </c>
      <c r="X61" s="66">
        <f t="shared" ref="X61:X64" si="74">IFERROR(W61/$W$65*100,0)</f>
        <v>15.151515151515152</v>
      </c>
      <c r="Y61" s="68">
        <v>4</v>
      </c>
      <c r="Z61" s="66">
        <f t="shared" ref="Z61:Z64" si="75">IFERROR(Y61/$W$65*100,0)</f>
        <v>12.121212121212121</v>
      </c>
    </row>
    <row r="62" spans="2:26" ht="16" customHeight="1" x14ac:dyDescent="0.15">
      <c r="B62" s="153" t="s">
        <v>191</v>
      </c>
      <c r="C62" s="68">
        <v>17</v>
      </c>
      <c r="D62" s="66">
        <f t="shared" si="65"/>
        <v>22.666666666666664</v>
      </c>
      <c r="E62" s="68">
        <v>20</v>
      </c>
      <c r="F62" s="73">
        <f t="shared" si="66"/>
        <v>26.666666666666668</v>
      </c>
      <c r="G62" s="68">
        <v>18</v>
      </c>
      <c r="H62" s="66">
        <f t="shared" si="67"/>
        <v>26.47058823529412</v>
      </c>
      <c r="I62" s="68">
        <v>18</v>
      </c>
      <c r="J62" s="73">
        <f t="shared" si="68"/>
        <v>26.47058823529412</v>
      </c>
      <c r="K62" s="68">
        <v>17</v>
      </c>
      <c r="L62" s="66">
        <f t="shared" ref="L62:L63" si="76">IFERROR(K62/$K$65*100,0)</f>
        <v>27.419354838709676</v>
      </c>
      <c r="M62" s="68">
        <v>18</v>
      </c>
      <c r="N62" s="73">
        <f t="shared" si="69"/>
        <v>29.032258064516132</v>
      </c>
      <c r="O62" s="68">
        <v>20</v>
      </c>
      <c r="P62" s="66">
        <f t="shared" si="70"/>
        <v>32.258064516129032</v>
      </c>
      <c r="Q62" s="68">
        <v>20</v>
      </c>
      <c r="R62" s="73">
        <f t="shared" si="71"/>
        <v>32.258064516129032</v>
      </c>
      <c r="S62" s="68">
        <v>12</v>
      </c>
      <c r="T62" s="66">
        <f t="shared" si="72"/>
        <v>30.76923076923077</v>
      </c>
      <c r="U62" s="68">
        <v>10</v>
      </c>
      <c r="V62" s="73">
        <f t="shared" si="73"/>
        <v>25.641025641025639</v>
      </c>
      <c r="W62" s="65">
        <v>9</v>
      </c>
      <c r="X62" s="66">
        <f t="shared" si="74"/>
        <v>27.27272727272727</v>
      </c>
      <c r="Y62" s="68">
        <v>8</v>
      </c>
      <c r="Z62" s="66">
        <f t="shared" si="75"/>
        <v>24.242424242424242</v>
      </c>
    </row>
    <row r="63" spans="2:26" ht="16" customHeight="1" x14ac:dyDescent="0.15">
      <c r="B63" s="153" t="s">
        <v>192</v>
      </c>
      <c r="C63" s="68">
        <v>3</v>
      </c>
      <c r="D63" s="66">
        <f t="shared" si="65"/>
        <v>4</v>
      </c>
      <c r="E63" s="68">
        <v>4</v>
      </c>
      <c r="F63" s="73">
        <f t="shared" si="66"/>
        <v>5.3333333333333339</v>
      </c>
      <c r="G63" s="68">
        <v>3</v>
      </c>
      <c r="H63" s="66">
        <f t="shared" si="67"/>
        <v>4.4117647058823533</v>
      </c>
      <c r="I63" s="68">
        <v>7</v>
      </c>
      <c r="J63" s="73">
        <f t="shared" si="68"/>
        <v>10.294117647058822</v>
      </c>
      <c r="K63" s="68">
        <v>2</v>
      </c>
      <c r="L63" s="66">
        <f t="shared" si="76"/>
        <v>3.225806451612903</v>
      </c>
      <c r="M63" s="68">
        <v>6</v>
      </c>
      <c r="N63" s="73">
        <f t="shared" si="69"/>
        <v>9.67741935483871</v>
      </c>
      <c r="O63" s="68">
        <v>0</v>
      </c>
      <c r="P63" s="66">
        <f t="shared" si="70"/>
        <v>0</v>
      </c>
      <c r="Q63" s="68">
        <v>3</v>
      </c>
      <c r="R63" s="73">
        <f t="shared" si="71"/>
        <v>4.838709677419355</v>
      </c>
      <c r="S63" s="68">
        <v>0</v>
      </c>
      <c r="T63" s="66">
        <f t="shared" si="72"/>
        <v>0</v>
      </c>
      <c r="U63" s="68">
        <v>3</v>
      </c>
      <c r="V63" s="73">
        <f t="shared" si="73"/>
        <v>7.6923076923076925</v>
      </c>
      <c r="W63" s="65">
        <v>0</v>
      </c>
      <c r="X63" s="66">
        <f t="shared" si="74"/>
        <v>0</v>
      </c>
      <c r="Y63" s="68">
        <v>3</v>
      </c>
      <c r="Z63" s="66">
        <f t="shared" si="75"/>
        <v>9.0909090909090917</v>
      </c>
    </row>
    <row r="64" spans="2:26" ht="16" customHeight="1" x14ac:dyDescent="0.15">
      <c r="B64" s="154" t="s">
        <v>182</v>
      </c>
      <c r="C64" s="69">
        <f>SUM(C60:C63)</f>
        <v>42</v>
      </c>
      <c r="D64" s="82">
        <f>IFERROR(C64/$C$65*100,0)</f>
        <v>56.000000000000007</v>
      </c>
      <c r="E64" s="69">
        <f>SUM(E60:E63)</f>
        <v>33</v>
      </c>
      <c r="F64" s="83">
        <f>IFERROR(E64/$C$65*100,0)</f>
        <v>44</v>
      </c>
      <c r="G64" s="69">
        <f>SUM(G60:G63)</f>
        <v>37</v>
      </c>
      <c r="H64" s="82">
        <f>IFERROR(G64/$G$65*100,0)</f>
        <v>54.411764705882348</v>
      </c>
      <c r="I64" s="69">
        <f>SUM(I60:I63)</f>
        <v>31</v>
      </c>
      <c r="J64" s="83">
        <f>IFERROR(I64/$G$65*100,0)</f>
        <v>45.588235294117645</v>
      </c>
      <c r="K64" s="69">
        <f>SUM(K60:K63)</f>
        <v>33</v>
      </c>
      <c r="L64" s="82">
        <f>IFERROR(K64/$K$65*100,0)</f>
        <v>53.225806451612897</v>
      </c>
      <c r="M64" s="69">
        <f>SUM(M60:M63)</f>
        <v>29</v>
      </c>
      <c r="N64" s="83">
        <f>IFERROR(M64/$K$65*100,0)</f>
        <v>46.774193548387096</v>
      </c>
      <c r="O64" s="69">
        <f>SUM(O60:O63)</f>
        <v>33</v>
      </c>
      <c r="P64" s="82">
        <f>IFERROR(O64/$O$65*100,0)</f>
        <v>53.225806451612897</v>
      </c>
      <c r="Q64" s="69">
        <f>SUM(Q60:Q63)</f>
        <v>29</v>
      </c>
      <c r="R64" s="83">
        <f>IFERROR(Q64/$O$65*100,0)</f>
        <v>46.774193548387096</v>
      </c>
      <c r="S64" s="69">
        <f>SUM(S60:S63)</f>
        <v>19</v>
      </c>
      <c r="T64" s="82">
        <f>IFERROR(S64/$O$65*100,0)</f>
        <v>30.64516129032258</v>
      </c>
      <c r="U64" s="69">
        <f>SUM(U60:U63)</f>
        <v>20</v>
      </c>
      <c r="V64" s="83">
        <f>IFERROR(U64/$O$65*100,0)</f>
        <v>32.258064516129032</v>
      </c>
      <c r="W64" s="67">
        <f>SUM(W60:W63)</f>
        <v>17</v>
      </c>
      <c r="X64" s="82">
        <f t="shared" si="74"/>
        <v>51.515151515151516</v>
      </c>
      <c r="Y64" s="69">
        <f>SUM(Y60:Y63)</f>
        <v>16</v>
      </c>
      <c r="Z64" s="82">
        <f t="shared" si="75"/>
        <v>48.484848484848484</v>
      </c>
    </row>
    <row r="65" spans="2:26" ht="16" customHeight="1" thickBot="1" x14ac:dyDescent="0.2">
      <c r="B65" s="155" t="s">
        <v>196</v>
      </c>
      <c r="C65" s="223">
        <f>C64+E64</f>
        <v>75</v>
      </c>
      <c r="D65" s="224"/>
      <c r="E65" s="224"/>
      <c r="F65" s="225"/>
      <c r="G65" s="223">
        <f>G64+I64</f>
        <v>68</v>
      </c>
      <c r="H65" s="224"/>
      <c r="I65" s="224"/>
      <c r="J65" s="225"/>
      <c r="K65" s="223">
        <f>K64+M64</f>
        <v>62</v>
      </c>
      <c r="L65" s="224"/>
      <c r="M65" s="224"/>
      <c r="N65" s="225"/>
      <c r="O65" s="223">
        <f>O64+Q64</f>
        <v>62</v>
      </c>
      <c r="P65" s="224"/>
      <c r="Q65" s="224"/>
      <c r="R65" s="225"/>
      <c r="S65" s="251">
        <f>S64+U64</f>
        <v>39</v>
      </c>
      <c r="T65" s="252"/>
      <c r="U65" s="252"/>
      <c r="V65" s="253"/>
      <c r="W65" s="224">
        <f>W64+Y64</f>
        <v>33</v>
      </c>
      <c r="X65" s="224"/>
      <c r="Y65" s="224"/>
      <c r="Z65" s="224"/>
    </row>
    <row r="66" spans="2:26" ht="16" customHeight="1" x14ac:dyDescent="0.15"/>
    <row r="67" spans="2:26" ht="16" customHeight="1" x14ac:dyDescent="0.15">
      <c r="B67" s="31" t="s">
        <v>200</v>
      </c>
    </row>
    <row r="68" spans="2:26" ht="16" customHeight="1" x14ac:dyDescent="0.15">
      <c r="B68" s="31" t="s">
        <v>201</v>
      </c>
    </row>
    <row r="69" spans="2:26" ht="16" customHeight="1" x14ac:dyDescent="0.15">
      <c r="B69" s="31" t="s">
        <v>202</v>
      </c>
    </row>
    <row r="70" spans="2:26" ht="16" customHeight="1" x14ac:dyDescent="0.15">
      <c r="B70" s="31" t="s">
        <v>203</v>
      </c>
    </row>
    <row r="71" spans="2:26" ht="16" customHeight="1" x14ac:dyDescent="0.15">
      <c r="B71" s="31" t="s">
        <v>204</v>
      </c>
    </row>
    <row r="72" spans="2:26" ht="16" customHeight="1" x14ac:dyDescent="0.15">
      <c r="B72" s="31"/>
    </row>
    <row r="73" spans="2:26" ht="16" customHeight="1" x14ac:dyDescent="0.2">
      <c r="B73" s="132" t="s">
        <v>205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2:26" ht="16" customHeight="1" x14ac:dyDescent="0.2">
      <c r="B74" s="7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2:26" ht="16" customHeight="1" x14ac:dyDescent="0.2">
      <c r="B75" s="71" t="s">
        <v>206</v>
      </c>
      <c r="C75" s="7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2:26" ht="16" customHeight="1" x14ac:dyDescent="0.2">
      <c r="B76" s="80"/>
      <c r="C76" s="78" t="s">
        <v>230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2:26" ht="16" customHeight="1" x14ac:dyDescent="0.2">
      <c r="B77" s="81" t="s">
        <v>207</v>
      </c>
      <c r="C77" s="58" t="s">
        <v>195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2:26" ht="16" customHeight="1" x14ac:dyDescent="0.2">
      <c r="B78" s="59" t="s">
        <v>208</v>
      </c>
      <c r="C78" s="56">
        <v>0.56000000000000005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2:26" ht="16" customHeight="1" x14ac:dyDescent="0.2">
      <c r="B79" s="59" t="s">
        <v>209</v>
      </c>
      <c r="C79" s="56">
        <v>2.6669999999999999E-2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2:26" ht="16" customHeight="1" x14ac:dyDescent="0.2">
      <c r="B80" s="59" t="s">
        <v>210</v>
      </c>
      <c r="C80" s="56">
        <v>1.333E-2</v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2:24" ht="16" customHeight="1" x14ac:dyDescent="0.2">
      <c r="B81" s="59" t="s">
        <v>211</v>
      </c>
      <c r="C81" s="56">
        <v>0.08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2:24" ht="16" customHeight="1" x14ac:dyDescent="0.2">
      <c r="B82" s="59" t="s">
        <v>212</v>
      </c>
      <c r="C82" s="56">
        <v>1.333E-2</v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2:24" ht="16" customHeight="1" x14ac:dyDescent="0.2">
      <c r="B83" s="59" t="s">
        <v>232</v>
      </c>
      <c r="C83" s="56">
        <v>2.6669999999999999E-2</v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2:24" ht="16" customHeight="1" x14ac:dyDescent="0.2">
      <c r="B84" s="59" t="s">
        <v>213</v>
      </c>
      <c r="C84" s="56">
        <v>5.3330000000000002E-2</v>
      </c>
      <c r="G84" s="10"/>
      <c r="K84" s="10"/>
      <c r="O84" s="10"/>
    </row>
    <row r="85" spans="2:24" ht="16" customHeight="1" x14ac:dyDescent="0.2">
      <c r="B85" s="59" t="s">
        <v>214</v>
      </c>
      <c r="C85" s="56">
        <v>1.333E-2</v>
      </c>
      <c r="G85" s="10"/>
      <c r="K85" s="10"/>
      <c r="O85" s="10"/>
    </row>
    <row r="86" spans="2:24" ht="16" customHeight="1" x14ac:dyDescent="0.2">
      <c r="B86" s="59" t="s">
        <v>215</v>
      </c>
      <c r="C86" s="56">
        <v>1.333E-2</v>
      </c>
      <c r="G86" s="10"/>
      <c r="K86" s="10"/>
      <c r="O86" s="10"/>
    </row>
    <row r="87" spans="2:24" ht="16" customHeight="1" x14ac:dyDescent="0.2">
      <c r="B87" s="59" t="s">
        <v>233</v>
      </c>
      <c r="C87" s="56">
        <v>2.6669999999999999E-2</v>
      </c>
      <c r="G87" s="10"/>
      <c r="K87" s="10"/>
      <c r="O87" s="10"/>
    </row>
    <row r="88" spans="2:24" ht="16" customHeight="1" x14ac:dyDescent="0.2">
      <c r="B88" s="59" t="s">
        <v>216</v>
      </c>
      <c r="C88" s="56">
        <v>1.333E-2</v>
      </c>
      <c r="G88" s="10"/>
      <c r="K88" s="10"/>
      <c r="O88" s="10"/>
    </row>
    <row r="89" spans="2:24" ht="16" customHeight="1" x14ac:dyDescent="0.2">
      <c r="B89" s="59" t="s">
        <v>234</v>
      </c>
      <c r="C89" s="56">
        <v>2.6669999999999999E-2</v>
      </c>
      <c r="G89" s="10"/>
      <c r="K89" s="10"/>
      <c r="O89" s="10"/>
    </row>
    <row r="90" spans="2:24" ht="16" customHeight="1" x14ac:dyDescent="0.2">
      <c r="B90" s="59" t="s">
        <v>235</v>
      </c>
      <c r="C90" s="56">
        <v>0.04</v>
      </c>
      <c r="G90" s="10"/>
      <c r="K90" s="10"/>
      <c r="O90" s="10"/>
    </row>
    <row r="91" spans="2:24" ht="16" customHeight="1" x14ac:dyDescent="0.2">
      <c r="B91" s="59" t="s">
        <v>217</v>
      </c>
      <c r="C91" s="56">
        <v>1.333E-2</v>
      </c>
      <c r="G91" s="10"/>
      <c r="K91" s="10"/>
      <c r="O91" s="10"/>
    </row>
    <row r="92" spans="2:24" ht="16" customHeight="1" x14ac:dyDescent="0.2">
      <c r="B92" s="59" t="s">
        <v>218</v>
      </c>
      <c r="C92" s="56">
        <v>1.333E-2</v>
      </c>
      <c r="G92" s="10"/>
      <c r="K92" s="10"/>
      <c r="O92" s="10"/>
    </row>
    <row r="93" spans="2:24" ht="16" customHeight="1" x14ac:dyDescent="0.2">
      <c r="B93" s="59" t="s">
        <v>219</v>
      </c>
      <c r="C93" s="56">
        <v>1.333E-2</v>
      </c>
      <c r="G93" s="10"/>
      <c r="K93" s="10"/>
      <c r="O93" s="10"/>
    </row>
    <row r="94" spans="2:24" ht="16" customHeight="1" x14ac:dyDescent="0.2">
      <c r="B94" s="59" t="s">
        <v>236</v>
      </c>
      <c r="C94" s="56">
        <v>1.333E-2</v>
      </c>
      <c r="G94" s="10"/>
      <c r="K94" s="10"/>
      <c r="O94" s="10"/>
    </row>
    <row r="95" spans="2:24" ht="16" customHeight="1" x14ac:dyDescent="0.2">
      <c r="B95" s="59" t="s">
        <v>231</v>
      </c>
      <c r="C95" s="56">
        <v>0.04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2:24" ht="16" x14ac:dyDescent="0.2">
      <c r="G96" s="10"/>
      <c r="O96" s="10"/>
    </row>
    <row r="97" spans="2:7" ht="16" x14ac:dyDescent="0.2">
      <c r="B97" s="31" t="s">
        <v>237</v>
      </c>
      <c r="G97" s="10"/>
    </row>
  </sheetData>
  <mergeCells count="129">
    <mergeCell ref="B6:Z6"/>
    <mergeCell ref="K7:N7"/>
    <mergeCell ref="O7:R7"/>
    <mergeCell ref="S7:V7"/>
    <mergeCell ref="W7:Z7"/>
    <mergeCell ref="G7:J7"/>
    <mergeCell ref="B16:Z16"/>
    <mergeCell ref="K17:N17"/>
    <mergeCell ref="O17:R17"/>
    <mergeCell ref="S17:V17"/>
    <mergeCell ref="W17:Z17"/>
    <mergeCell ref="U8:V8"/>
    <mergeCell ref="W8:X8"/>
    <mergeCell ref="Y8:Z8"/>
    <mergeCell ref="K14:N14"/>
    <mergeCell ref="O14:R14"/>
    <mergeCell ref="S14:V14"/>
    <mergeCell ref="W14:Z14"/>
    <mergeCell ref="K8:L8"/>
    <mergeCell ref="M8:N8"/>
    <mergeCell ref="O8:P8"/>
    <mergeCell ref="Q8:R8"/>
    <mergeCell ref="S8:T8"/>
    <mergeCell ref="G8:H8"/>
    <mergeCell ref="S28:T28"/>
    <mergeCell ref="B26:Z26"/>
    <mergeCell ref="K27:N27"/>
    <mergeCell ref="O24:R24"/>
    <mergeCell ref="S24:V24"/>
    <mergeCell ref="W24:Z24"/>
    <mergeCell ref="G28:H28"/>
    <mergeCell ref="I28:J28"/>
    <mergeCell ref="G34:J34"/>
    <mergeCell ref="K18:L18"/>
    <mergeCell ref="M18:N18"/>
    <mergeCell ref="O18:P18"/>
    <mergeCell ref="Q18:R18"/>
    <mergeCell ref="S18:T18"/>
    <mergeCell ref="S54:V54"/>
    <mergeCell ref="W54:Z54"/>
    <mergeCell ref="K48:L48"/>
    <mergeCell ref="M48:N48"/>
    <mergeCell ref="O48:P48"/>
    <mergeCell ref="Q48:R48"/>
    <mergeCell ref="S48:T48"/>
    <mergeCell ref="U48:V48"/>
    <mergeCell ref="U28:V28"/>
    <mergeCell ref="W28:X28"/>
    <mergeCell ref="Y28:Z28"/>
    <mergeCell ref="K34:N34"/>
    <mergeCell ref="O34:R34"/>
    <mergeCell ref="S34:V34"/>
    <mergeCell ref="W34:Z34"/>
    <mergeCell ref="K28:L28"/>
    <mergeCell ref="M28:N28"/>
    <mergeCell ref="O28:P28"/>
    <mergeCell ref="Q28:R28"/>
    <mergeCell ref="K65:N65"/>
    <mergeCell ref="O65:R65"/>
    <mergeCell ref="S65:V65"/>
    <mergeCell ref="W65:Z65"/>
    <mergeCell ref="M58:N58"/>
    <mergeCell ref="O58:P58"/>
    <mergeCell ref="Q58:R58"/>
    <mergeCell ref="G47:J47"/>
    <mergeCell ref="C57:F57"/>
    <mergeCell ref="C58:D58"/>
    <mergeCell ref="E58:F58"/>
    <mergeCell ref="U58:V58"/>
    <mergeCell ref="W58:X58"/>
    <mergeCell ref="Y58:Z58"/>
    <mergeCell ref="B56:Z56"/>
    <mergeCell ref="K57:N57"/>
    <mergeCell ref="O57:R57"/>
    <mergeCell ref="S57:V57"/>
    <mergeCell ref="W57:Z57"/>
    <mergeCell ref="W48:X48"/>
    <mergeCell ref="Y48:Z48"/>
    <mergeCell ref="K54:N54"/>
    <mergeCell ref="O54:R54"/>
    <mergeCell ref="K58:L58"/>
    <mergeCell ref="S58:T58"/>
    <mergeCell ref="O27:R27"/>
    <mergeCell ref="S27:V27"/>
    <mergeCell ref="W27:Z27"/>
    <mergeCell ref="C7:F7"/>
    <mergeCell ref="C8:D8"/>
    <mergeCell ref="E8:F8"/>
    <mergeCell ref="C14:F14"/>
    <mergeCell ref="C17:F17"/>
    <mergeCell ref="C18:D18"/>
    <mergeCell ref="E18:F18"/>
    <mergeCell ref="C24:F24"/>
    <mergeCell ref="C27:F27"/>
    <mergeCell ref="I8:J8"/>
    <mergeCell ref="G14:J14"/>
    <mergeCell ref="G17:J17"/>
    <mergeCell ref="G18:H18"/>
    <mergeCell ref="I18:J18"/>
    <mergeCell ref="G24:J24"/>
    <mergeCell ref="G27:J27"/>
    <mergeCell ref="U18:V18"/>
    <mergeCell ref="W18:X18"/>
    <mergeCell ref="Y18:Z18"/>
    <mergeCell ref="K24:N24"/>
    <mergeCell ref="C65:F65"/>
    <mergeCell ref="B36:H36"/>
    <mergeCell ref="C28:D28"/>
    <mergeCell ref="E28:F28"/>
    <mergeCell ref="C34:F34"/>
    <mergeCell ref="C37:D37"/>
    <mergeCell ref="E37:F37"/>
    <mergeCell ref="C47:F47"/>
    <mergeCell ref="C48:D48"/>
    <mergeCell ref="E48:F48"/>
    <mergeCell ref="C54:F54"/>
    <mergeCell ref="G65:J65"/>
    <mergeCell ref="G48:H48"/>
    <mergeCell ref="I48:J48"/>
    <mergeCell ref="G54:J54"/>
    <mergeCell ref="G57:J57"/>
    <mergeCell ref="G58:H58"/>
    <mergeCell ref="I58:J58"/>
    <mergeCell ref="B46:Z46"/>
    <mergeCell ref="K47:N47"/>
    <mergeCell ref="O47:R47"/>
    <mergeCell ref="S47:V47"/>
    <mergeCell ref="W47:Z47"/>
    <mergeCell ref="G37:H37"/>
  </mergeCells>
  <phoneticPr fontId="24" type="noConversion"/>
  <pageMargins left="0.7" right="0.7" top="0.75" bottom="0.75" header="0.3" footer="0.3"/>
  <pageSetup paperSize="9" scale="3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BD923-13C7-44AF-A97E-355A670A50F7}">
  <sheetPr>
    <tabColor theme="7"/>
  </sheetPr>
  <dimension ref="B1:E13"/>
  <sheetViews>
    <sheetView showGridLines="0" zoomScaleNormal="100" workbookViewId="0">
      <selection activeCell="B1" sqref="B1"/>
    </sheetView>
  </sheetViews>
  <sheetFormatPr baseColWidth="10" defaultColWidth="9.1640625" defaultRowHeight="13" x14ac:dyDescent="0.15"/>
  <cols>
    <col min="1" max="1" width="3.1640625" style="3" customWidth="1"/>
    <col min="2" max="2" width="24.1640625" style="3" customWidth="1"/>
    <col min="3" max="3" width="15.1640625" style="3" customWidth="1"/>
    <col min="4" max="5" width="15.1640625" style="4" customWidth="1"/>
    <col min="6" max="6" width="26.1640625" style="3" customWidth="1"/>
    <col min="7" max="7" width="21.6640625" style="3" customWidth="1"/>
    <col min="8" max="8" width="42.83203125" style="3" customWidth="1"/>
    <col min="9" max="16384" width="9.1640625" style="3"/>
  </cols>
  <sheetData>
    <row r="1" spans="2:5" ht="48.5" customHeight="1" x14ac:dyDescent="0.15">
      <c r="B1" s="32"/>
      <c r="C1" s="32"/>
    </row>
    <row r="2" spans="2:5" ht="30" customHeight="1" x14ac:dyDescent="0.15">
      <c r="B2" s="34" t="s">
        <v>220</v>
      </c>
      <c r="C2" s="34"/>
    </row>
    <row r="3" spans="2:5" ht="14" x14ac:dyDescent="0.15">
      <c r="B3" t="s">
        <v>221</v>
      </c>
      <c r="C3"/>
    </row>
    <row r="4" spans="2:5" ht="14" x14ac:dyDescent="0.15">
      <c r="B4" s="31" t="s">
        <v>222</v>
      </c>
      <c r="C4" s="31"/>
    </row>
    <row r="5" spans="2:5" ht="44" customHeight="1" x14ac:dyDescent="0.15">
      <c r="B5" s="267" t="s">
        <v>223</v>
      </c>
      <c r="C5" s="267"/>
      <c r="D5" s="267"/>
      <c r="E5" s="267"/>
    </row>
    <row r="6" spans="2:5" ht="30" customHeight="1" x14ac:dyDescent="0.15">
      <c r="B6" s="268" t="s">
        <v>224</v>
      </c>
      <c r="C6" s="268"/>
      <c r="D6" s="268"/>
      <c r="E6" s="268"/>
    </row>
    <row r="8" spans="2:5" ht="16" customHeight="1" x14ac:dyDescent="0.15">
      <c r="B8" s="36" t="s">
        <v>85</v>
      </c>
      <c r="C8" s="101" t="s">
        <v>230</v>
      </c>
      <c r="D8" s="101" t="s">
        <v>49</v>
      </c>
      <c r="E8" s="101" t="s">
        <v>50</v>
      </c>
    </row>
    <row r="9" spans="2:5" ht="16" customHeight="1" x14ac:dyDescent="0.15">
      <c r="B9" s="97"/>
      <c r="C9" s="44" t="s">
        <v>225</v>
      </c>
      <c r="D9" s="44" t="s">
        <v>225</v>
      </c>
      <c r="E9" s="44" t="s">
        <v>225</v>
      </c>
    </row>
    <row r="10" spans="2:5" ht="16" customHeight="1" x14ac:dyDescent="0.15">
      <c r="B10" s="49" t="s">
        <v>226</v>
      </c>
      <c r="C10" s="102">
        <v>327.21654343060504</v>
      </c>
      <c r="D10" s="102">
        <v>334.44</v>
      </c>
      <c r="E10" s="102">
        <v>332.4</v>
      </c>
    </row>
    <row r="11" spans="2:5" ht="16" customHeight="1" x14ac:dyDescent="0.15">
      <c r="B11" s="49" t="s">
        <v>227</v>
      </c>
      <c r="C11" s="102">
        <v>342.69981393247298</v>
      </c>
      <c r="D11" s="102">
        <v>340.8</v>
      </c>
      <c r="E11" s="102">
        <v>328.8</v>
      </c>
    </row>
    <row r="12" spans="2:5" ht="16" customHeight="1" x14ac:dyDescent="0.15">
      <c r="B12" s="100" t="s">
        <v>228</v>
      </c>
      <c r="C12" s="103">
        <v>-15.483270501868105</v>
      </c>
      <c r="D12" s="103">
        <v>-6.4</v>
      </c>
      <c r="E12" s="103">
        <v>3.6</v>
      </c>
    </row>
    <row r="13" spans="2:5" ht="16" customHeight="1" x14ac:dyDescent="0.15">
      <c r="E13" s="99"/>
    </row>
  </sheetData>
  <mergeCells count="2">
    <mergeCell ref="B5:E5"/>
    <mergeCell ref="B6:E6"/>
  </mergeCells>
  <phoneticPr fontId="24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F84F-6656-4F5B-99DF-1DEA64C6C4F9}">
  <sheetPr>
    <tabColor theme="7"/>
  </sheetPr>
  <dimension ref="B2:D110"/>
  <sheetViews>
    <sheetView showGridLines="0" zoomScaleNormal="100" workbookViewId="0">
      <selection activeCell="C36" sqref="C36"/>
    </sheetView>
  </sheetViews>
  <sheetFormatPr baseColWidth="10" defaultColWidth="8.83203125" defaultRowHeight="14" x14ac:dyDescent="0.15"/>
  <cols>
    <col min="2" max="2" width="57" customWidth="1"/>
    <col min="3" max="4" width="57.1640625" customWidth="1"/>
  </cols>
  <sheetData>
    <row r="2" spans="2:4" ht="25" x14ac:dyDescent="0.15">
      <c r="B2" s="175" t="s">
        <v>323</v>
      </c>
    </row>
    <row r="4" spans="2:4" ht="18" x14ac:dyDescent="0.15">
      <c r="B4" s="174" t="s">
        <v>321</v>
      </c>
    </row>
    <row r="5" spans="2:4" x14ac:dyDescent="0.15">
      <c r="B5" t="s">
        <v>322</v>
      </c>
    </row>
    <row r="7" spans="2:4" ht="16" thickBot="1" x14ac:dyDescent="0.2">
      <c r="B7" s="214" t="s">
        <v>238</v>
      </c>
      <c r="C7" s="214" t="s">
        <v>239</v>
      </c>
      <c r="D7" s="214" t="s">
        <v>240</v>
      </c>
    </row>
    <row r="8" spans="2:4" ht="16" thickBot="1" x14ac:dyDescent="0.2">
      <c r="B8" s="271" t="s">
        <v>241</v>
      </c>
      <c r="C8" s="217" t="s">
        <v>242</v>
      </c>
      <c r="D8" s="217"/>
    </row>
    <row r="9" spans="2:4" ht="16" thickBot="1" x14ac:dyDescent="0.2">
      <c r="B9" s="272"/>
      <c r="C9" s="217" t="s">
        <v>380</v>
      </c>
      <c r="D9" s="217"/>
    </row>
    <row r="10" spans="2:4" ht="16" thickBot="1" x14ac:dyDescent="0.2">
      <c r="B10" s="273"/>
      <c r="C10" s="217" t="s">
        <v>276</v>
      </c>
      <c r="D10" s="217" t="s">
        <v>401</v>
      </c>
    </row>
    <row r="11" spans="2:4" ht="31" thickBot="1" x14ac:dyDescent="0.2">
      <c r="B11" s="216" t="s">
        <v>244</v>
      </c>
      <c r="C11" s="217" t="s">
        <v>242</v>
      </c>
      <c r="D11" s="217"/>
    </row>
    <row r="12" spans="2:4" ht="16" thickBot="1" x14ac:dyDescent="0.2">
      <c r="B12" s="216" t="s">
        <v>245</v>
      </c>
      <c r="C12" s="217" t="s">
        <v>242</v>
      </c>
      <c r="D12" s="217"/>
    </row>
    <row r="13" spans="2:4" ht="16" thickBot="1" x14ac:dyDescent="0.2">
      <c r="B13" s="216" t="s">
        <v>246</v>
      </c>
      <c r="C13" s="217" t="s">
        <v>382</v>
      </c>
      <c r="D13" s="217"/>
    </row>
    <row r="14" spans="2:4" ht="16" thickBot="1" x14ac:dyDescent="0.2">
      <c r="B14" s="216" t="s">
        <v>247</v>
      </c>
      <c r="C14" s="217" t="s">
        <v>403</v>
      </c>
      <c r="D14" s="217"/>
    </row>
    <row r="15" spans="2:4" ht="16" thickBot="1" x14ac:dyDescent="0.2">
      <c r="B15" s="216" t="s">
        <v>248</v>
      </c>
      <c r="C15" s="217" t="s">
        <v>276</v>
      </c>
      <c r="D15" s="217" t="s">
        <v>401</v>
      </c>
    </row>
    <row r="16" spans="2:4" ht="16" thickBot="1" x14ac:dyDescent="0.2">
      <c r="B16" s="216" t="s">
        <v>249</v>
      </c>
      <c r="C16" s="217" t="s">
        <v>381</v>
      </c>
      <c r="D16" s="217"/>
    </row>
    <row r="17" spans="2:4" ht="16" thickBot="1" x14ac:dyDescent="0.2">
      <c r="B17" s="216" t="s">
        <v>250</v>
      </c>
      <c r="C17" s="217" t="s">
        <v>251</v>
      </c>
      <c r="D17" s="217" t="s">
        <v>402</v>
      </c>
    </row>
    <row r="18" spans="2:4" ht="15" x14ac:dyDescent="0.15">
      <c r="B18" s="271" t="s">
        <v>252</v>
      </c>
      <c r="C18" s="215" t="s">
        <v>383</v>
      </c>
      <c r="D18" s="274"/>
    </row>
    <row r="19" spans="2:4" ht="16" thickBot="1" x14ac:dyDescent="0.2">
      <c r="B19" s="273"/>
      <c r="C19" s="217" t="s">
        <v>384</v>
      </c>
      <c r="D19" s="275"/>
    </row>
    <row r="20" spans="2:4" ht="31" thickBot="1" x14ac:dyDescent="0.2">
      <c r="B20" s="216" t="s">
        <v>253</v>
      </c>
      <c r="C20" s="217" t="s">
        <v>389</v>
      </c>
      <c r="D20" s="217" t="s">
        <v>400</v>
      </c>
    </row>
    <row r="21" spans="2:4" ht="16" thickBot="1" x14ac:dyDescent="0.2">
      <c r="B21" s="216" t="s">
        <v>254</v>
      </c>
      <c r="C21" s="217" t="s">
        <v>385</v>
      </c>
      <c r="D21" s="217"/>
    </row>
    <row r="22" spans="2:4" ht="31" thickBot="1" x14ac:dyDescent="0.2">
      <c r="B22" s="216" t="s">
        <v>255</v>
      </c>
      <c r="C22" s="217" t="s">
        <v>383</v>
      </c>
      <c r="D22" s="217"/>
    </row>
    <row r="23" spans="2:4" ht="16" thickBot="1" x14ac:dyDescent="0.2">
      <c r="B23" s="216" t="s">
        <v>256</v>
      </c>
      <c r="C23" s="217" t="s">
        <v>383</v>
      </c>
      <c r="D23" s="217"/>
    </row>
    <row r="24" spans="2:4" ht="31" thickBot="1" x14ac:dyDescent="0.2">
      <c r="B24" s="216" t="s">
        <v>257</v>
      </c>
      <c r="C24" s="217" t="s">
        <v>383</v>
      </c>
      <c r="D24" s="217"/>
    </row>
    <row r="25" spans="2:4" ht="16" thickBot="1" x14ac:dyDescent="0.2">
      <c r="B25" s="216" t="s">
        <v>258</v>
      </c>
      <c r="C25" s="217" t="s">
        <v>259</v>
      </c>
      <c r="D25" s="217" t="s">
        <v>400</v>
      </c>
    </row>
    <row r="26" spans="2:4" ht="31" thickBot="1" x14ac:dyDescent="0.2">
      <c r="B26" s="216" t="s">
        <v>260</v>
      </c>
      <c r="C26" s="217" t="s">
        <v>386</v>
      </c>
      <c r="D26" s="217" t="s">
        <v>400</v>
      </c>
    </row>
    <row r="27" spans="2:4" ht="16" thickBot="1" x14ac:dyDescent="0.2">
      <c r="B27" s="276" t="s">
        <v>261</v>
      </c>
      <c r="C27" s="217" t="s">
        <v>387</v>
      </c>
      <c r="D27" s="217"/>
    </row>
    <row r="28" spans="2:4" ht="16" thickBot="1" x14ac:dyDescent="0.2">
      <c r="B28" s="277"/>
      <c r="C28" s="217" t="s">
        <v>388</v>
      </c>
      <c r="D28" s="217" t="s">
        <v>400</v>
      </c>
    </row>
    <row r="29" spans="2:4" ht="31" thickBot="1" x14ac:dyDescent="0.2">
      <c r="B29" s="216" t="s">
        <v>262</v>
      </c>
      <c r="C29" s="217" t="s">
        <v>388</v>
      </c>
      <c r="D29" s="217" t="s">
        <v>400</v>
      </c>
    </row>
    <row r="30" spans="2:4" ht="16" thickBot="1" x14ac:dyDescent="0.2">
      <c r="B30" s="216" t="s">
        <v>263</v>
      </c>
      <c r="C30" s="217" t="s">
        <v>404</v>
      </c>
      <c r="D30" s="217"/>
    </row>
    <row r="31" spans="2:4" ht="16" thickBot="1" x14ac:dyDescent="0.2">
      <c r="B31" s="216" t="s">
        <v>264</v>
      </c>
      <c r="C31" s="217" t="s">
        <v>404</v>
      </c>
      <c r="D31" s="217"/>
    </row>
    <row r="32" spans="2:4" ht="16" thickBot="1" x14ac:dyDescent="0.2">
      <c r="B32" s="216" t="s">
        <v>265</v>
      </c>
      <c r="C32" s="217" t="s">
        <v>251</v>
      </c>
      <c r="D32" s="217" t="s">
        <v>266</v>
      </c>
    </row>
    <row r="33" spans="2:4" ht="16" thickBot="1" x14ac:dyDescent="0.2">
      <c r="B33" s="216" t="s">
        <v>267</v>
      </c>
      <c r="C33" s="217" t="s">
        <v>251</v>
      </c>
      <c r="D33" s="217" t="s">
        <v>266</v>
      </c>
    </row>
    <row r="34" spans="2:4" ht="16" thickBot="1" x14ac:dyDescent="0.2">
      <c r="B34" s="216" t="s">
        <v>268</v>
      </c>
      <c r="C34" s="217" t="s">
        <v>269</v>
      </c>
      <c r="D34" s="217" t="s">
        <v>400</v>
      </c>
    </row>
    <row r="35" spans="2:4" ht="16" thickBot="1" x14ac:dyDescent="0.2">
      <c r="B35" s="216" t="s">
        <v>270</v>
      </c>
      <c r="C35" s="217" t="s">
        <v>390</v>
      </c>
      <c r="D35" s="217"/>
    </row>
    <row r="36" spans="2:4" ht="16" thickBot="1" x14ac:dyDescent="0.2">
      <c r="B36" s="216" t="s">
        <v>271</v>
      </c>
      <c r="C36" s="217" t="s">
        <v>272</v>
      </c>
      <c r="D36" s="217" t="s">
        <v>400</v>
      </c>
    </row>
    <row r="37" spans="2:4" ht="16" thickBot="1" x14ac:dyDescent="0.2">
      <c r="B37" s="216" t="s">
        <v>273</v>
      </c>
      <c r="C37" s="217" t="s">
        <v>272</v>
      </c>
      <c r="D37" s="217" t="s">
        <v>400</v>
      </c>
    </row>
    <row r="38" spans="2:4" ht="31" thickBot="1" x14ac:dyDescent="0.2">
      <c r="B38" s="216" t="s">
        <v>274</v>
      </c>
      <c r="C38" s="217" t="s">
        <v>251</v>
      </c>
      <c r="D38" s="217" t="s">
        <v>391</v>
      </c>
    </row>
    <row r="39" spans="2:4" ht="16" thickBot="1" x14ac:dyDescent="0.2">
      <c r="B39" s="216" t="s">
        <v>275</v>
      </c>
      <c r="C39" s="217" t="s">
        <v>276</v>
      </c>
      <c r="D39" s="217" t="s">
        <v>277</v>
      </c>
    </row>
    <row r="40" spans="2:4" ht="16" thickBot="1" x14ac:dyDescent="0.2">
      <c r="B40" s="216" t="s">
        <v>278</v>
      </c>
      <c r="C40" s="217" t="s">
        <v>392</v>
      </c>
      <c r="D40" s="217"/>
    </row>
    <row r="41" spans="2:4" ht="46" thickBot="1" x14ac:dyDescent="0.2">
      <c r="B41" s="216" t="s">
        <v>279</v>
      </c>
      <c r="C41" s="217" t="s">
        <v>251</v>
      </c>
      <c r="D41" s="217" t="s">
        <v>280</v>
      </c>
    </row>
    <row r="43" spans="2:4" ht="18" x14ac:dyDescent="0.15">
      <c r="B43" s="174" t="s">
        <v>320</v>
      </c>
    </row>
    <row r="45" spans="2:4" ht="16" thickBot="1" x14ac:dyDescent="0.2">
      <c r="B45" s="214" t="s">
        <v>238</v>
      </c>
      <c r="C45" s="214" t="s">
        <v>239</v>
      </c>
      <c r="D45" s="214" t="s">
        <v>240</v>
      </c>
    </row>
    <row r="46" spans="2:4" ht="16" thickBot="1" x14ac:dyDescent="0.2">
      <c r="B46" s="218" t="s">
        <v>281</v>
      </c>
      <c r="C46" s="219"/>
      <c r="D46" s="221"/>
    </row>
    <row r="47" spans="2:4" ht="16" thickBot="1" x14ac:dyDescent="0.2">
      <c r="B47" s="217" t="s">
        <v>282</v>
      </c>
      <c r="C47" s="217" t="s">
        <v>392</v>
      </c>
      <c r="D47" s="217"/>
    </row>
    <row r="48" spans="2:4" ht="16" thickBot="1" x14ac:dyDescent="0.2">
      <c r="B48" s="269" t="s">
        <v>283</v>
      </c>
      <c r="C48" s="217" t="s">
        <v>393</v>
      </c>
      <c r="D48" s="217"/>
    </row>
    <row r="49" spans="2:4" ht="16" thickBot="1" x14ac:dyDescent="0.2">
      <c r="B49" s="270"/>
      <c r="C49" s="217" t="s">
        <v>394</v>
      </c>
      <c r="D49" s="217"/>
    </row>
    <row r="50" spans="2:4" ht="16" thickBot="1" x14ac:dyDescent="0.2">
      <c r="B50" s="269" t="s">
        <v>284</v>
      </c>
      <c r="C50" s="217" t="s">
        <v>393</v>
      </c>
      <c r="D50" s="217"/>
    </row>
    <row r="51" spans="2:4" ht="16" thickBot="1" x14ac:dyDescent="0.2">
      <c r="B51" s="270"/>
      <c r="C51" s="217" t="s">
        <v>394</v>
      </c>
      <c r="D51" s="217"/>
    </row>
    <row r="52" spans="2:4" ht="16" thickBot="1" x14ac:dyDescent="0.2">
      <c r="B52" s="218" t="s">
        <v>285</v>
      </c>
      <c r="C52" s="219"/>
      <c r="D52" s="221"/>
    </row>
    <row r="53" spans="2:4" ht="16" thickBot="1" x14ac:dyDescent="0.2">
      <c r="B53" s="217" t="s">
        <v>286</v>
      </c>
      <c r="C53" s="217" t="s">
        <v>381</v>
      </c>
      <c r="D53" s="217"/>
    </row>
    <row r="54" spans="2:4" ht="31" thickBot="1" x14ac:dyDescent="0.2">
      <c r="B54" s="217" t="s">
        <v>287</v>
      </c>
      <c r="C54" s="217" t="s">
        <v>395</v>
      </c>
      <c r="D54" s="217"/>
    </row>
    <row r="55" spans="2:4" ht="16" thickBot="1" x14ac:dyDescent="0.2">
      <c r="B55" s="217" t="s">
        <v>288</v>
      </c>
      <c r="C55" s="217" t="s">
        <v>251</v>
      </c>
      <c r="D55" s="217" t="s">
        <v>289</v>
      </c>
    </row>
    <row r="56" spans="2:4" ht="16" thickBot="1" x14ac:dyDescent="0.2">
      <c r="B56" s="217" t="s">
        <v>290</v>
      </c>
      <c r="C56" s="217" t="s">
        <v>251</v>
      </c>
      <c r="D56" s="217" t="s">
        <v>291</v>
      </c>
    </row>
    <row r="57" spans="2:4" ht="16" thickBot="1" x14ac:dyDescent="0.2">
      <c r="B57" s="218" t="s">
        <v>292</v>
      </c>
      <c r="C57" s="220"/>
      <c r="D57" s="222"/>
    </row>
    <row r="58" spans="2:4" ht="16" thickBot="1" x14ac:dyDescent="0.2">
      <c r="B58" s="217" t="s">
        <v>293</v>
      </c>
      <c r="C58" s="217" t="s">
        <v>396</v>
      </c>
      <c r="D58" s="217"/>
    </row>
    <row r="59" spans="2:4" ht="16" thickBot="1" x14ac:dyDescent="0.2">
      <c r="B59" s="218" t="s">
        <v>294</v>
      </c>
      <c r="C59" s="220"/>
      <c r="D59" s="222"/>
    </row>
    <row r="60" spans="2:4" ht="15" x14ac:dyDescent="0.15">
      <c r="B60" s="274" t="s">
        <v>295</v>
      </c>
      <c r="C60" s="215" t="s">
        <v>397</v>
      </c>
      <c r="D60" s="274"/>
    </row>
    <row r="61" spans="2:4" ht="15" x14ac:dyDescent="0.15">
      <c r="B61" s="278"/>
      <c r="C61" s="215" t="s">
        <v>398</v>
      </c>
      <c r="D61" s="278"/>
    </row>
    <row r="62" spans="2:4" ht="16" thickBot="1" x14ac:dyDescent="0.2">
      <c r="B62" s="275"/>
      <c r="C62" s="217" t="s">
        <v>381</v>
      </c>
      <c r="D62" s="275"/>
    </row>
    <row r="63" spans="2:4" ht="15" x14ac:dyDescent="0.15">
      <c r="B63" s="274" t="s">
        <v>296</v>
      </c>
      <c r="C63" s="215" t="s">
        <v>397</v>
      </c>
      <c r="D63" s="274"/>
    </row>
    <row r="64" spans="2:4" ht="15" x14ac:dyDescent="0.15">
      <c r="B64" s="278"/>
      <c r="C64" s="215" t="s">
        <v>398</v>
      </c>
      <c r="D64" s="278"/>
    </row>
    <row r="65" spans="2:4" ht="16" thickBot="1" x14ac:dyDescent="0.2">
      <c r="B65" s="275"/>
      <c r="C65" s="217" t="s">
        <v>381</v>
      </c>
      <c r="D65" s="275"/>
    </row>
    <row r="66" spans="2:4" ht="15" x14ac:dyDescent="0.15">
      <c r="B66" s="274" t="s">
        <v>297</v>
      </c>
      <c r="C66" s="215" t="s">
        <v>397</v>
      </c>
      <c r="D66" s="274"/>
    </row>
    <row r="67" spans="2:4" ht="15" x14ac:dyDescent="0.15">
      <c r="B67" s="278"/>
      <c r="C67" s="215" t="s">
        <v>398</v>
      </c>
      <c r="D67" s="278"/>
    </row>
    <row r="68" spans="2:4" ht="16" thickBot="1" x14ac:dyDescent="0.2">
      <c r="B68" s="275"/>
      <c r="C68" s="217" t="s">
        <v>381</v>
      </c>
      <c r="D68" s="275"/>
    </row>
    <row r="69" spans="2:4" ht="15" x14ac:dyDescent="0.15">
      <c r="B69" s="274" t="s">
        <v>298</v>
      </c>
      <c r="C69" s="215" t="s">
        <v>397</v>
      </c>
      <c r="D69" s="274"/>
    </row>
    <row r="70" spans="2:4" ht="15" x14ac:dyDescent="0.15">
      <c r="B70" s="278"/>
      <c r="C70" s="215" t="s">
        <v>398</v>
      </c>
      <c r="D70" s="278"/>
    </row>
    <row r="71" spans="2:4" ht="16" thickBot="1" x14ac:dyDescent="0.2">
      <c r="B71" s="275"/>
      <c r="C71" s="217" t="s">
        <v>381</v>
      </c>
      <c r="D71" s="275"/>
    </row>
    <row r="72" spans="2:4" ht="15" x14ac:dyDescent="0.15">
      <c r="B72" s="274" t="s">
        <v>299</v>
      </c>
      <c r="C72" s="215" t="s">
        <v>397</v>
      </c>
      <c r="D72" s="274"/>
    </row>
    <row r="73" spans="2:4" ht="15" x14ac:dyDescent="0.15">
      <c r="B73" s="278"/>
      <c r="C73" s="215" t="s">
        <v>398</v>
      </c>
      <c r="D73" s="278"/>
    </row>
    <row r="74" spans="2:4" ht="16" thickBot="1" x14ac:dyDescent="0.2">
      <c r="B74" s="275"/>
      <c r="C74" s="217" t="s">
        <v>381</v>
      </c>
      <c r="D74" s="275"/>
    </row>
    <row r="75" spans="2:4" ht="16" thickBot="1" x14ac:dyDescent="0.2">
      <c r="B75" s="218" t="s">
        <v>300</v>
      </c>
      <c r="C75" s="220"/>
      <c r="D75" s="222"/>
    </row>
    <row r="76" spans="2:4" ht="15" x14ac:dyDescent="0.15">
      <c r="B76" s="274" t="s">
        <v>301</v>
      </c>
      <c r="C76" s="215" t="s">
        <v>399</v>
      </c>
      <c r="D76" s="274"/>
    </row>
    <row r="77" spans="2:4" ht="16" thickBot="1" x14ac:dyDescent="0.2">
      <c r="B77" s="275"/>
      <c r="C77" s="217" t="s">
        <v>243</v>
      </c>
      <c r="D77" s="275"/>
    </row>
    <row r="78" spans="2:4" ht="16" thickBot="1" x14ac:dyDescent="0.2">
      <c r="B78" s="218" t="s">
        <v>302</v>
      </c>
      <c r="C78" s="220"/>
      <c r="D78" s="222"/>
    </row>
    <row r="79" spans="2:4" ht="15" x14ac:dyDescent="0.15">
      <c r="B79" s="274" t="s">
        <v>303</v>
      </c>
      <c r="C79" s="215" t="s">
        <v>397</v>
      </c>
      <c r="D79" s="274"/>
    </row>
    <row r="80" spans="2:4" ht="15" x14ac:dyDescent="0.15">
      <c r="B80" s="278"/>
      <c r="C80" s="215" t="s">
        <v>398</v>
      </c>
      <c r="D80" s="278"/>
    </row>
    <row r="81" spans="2:4" ht="16" thickBot="1" x14ac:dyDescent="0.2">
      <c r="B81" s="275"/>
      <c r="C81" s="217" t="s">
        <v>381</v>
      </c>
      <c r="D81" s="275"/>
    </row>
    <row r="82" spans="2:4" ht="15" x14ac:dyDescent="0.15">
      <c r="B82" s="274" t="s">
        <v>304</v>
      </c>
      <c r="C82" s="215" t="s">
        <v>397</v>
      </c>
      <c r="D82" s="274"/>
    </row>
    <row r="83" spans="2:4" ht="15" x14ac:dyDescent="0.15">
      <c r="B83" s="278"/>
      <c r="C83" s="215" t="s">
        <v>398</v>
      </c>
      <c r="D83" s="278"/>
    </row>
    <row r="84" spans="2:4" ht="16" thickBot="1" x14ac:dyDescent="0.2">
      <c r="B84" s="275"/>
      <c r="C84" s="217" t="s">
        <v>381</v>
      </c>
      <c r="D84" s="275"/>
    </row>
    <row r="85" spans="2:4" ht="15" x14ac:dyDescent="0.15">
      <c r="B85" s="274" t="s">
        <v>305</v>
      </c>
      <c r="C85" s="215" t="s">
        <v>397</v>
      </c>
      <c r="D85" s="274"/>
    </row>
    <row r="86" spans="2:4" ht="15" x14ac:dyDescent="0.15">
      <c r="B86" s="278"/>
      <c r="C86" s="215" t="s">
        <v>398</v>
      </c>
      <c r="D86" s="278"/>
    </row>
    <row r="87" spans="2:4" ht="16" thickBot="1" x14ac:dyDescent="0.2">
      <c r="B87" s="275"/>
      <c r="C87" s="217" t="s">
        <v>381</v>
      </c>
      <c r="D87" s="275"/>
    </row>
    <row r="88" spans="2:4" ht="15" x14ac:dyDescent="0.15">
      <c r="B88" s="274" t="s">
        <v>306</v>
      </c>
      <c r="C88" s="215" t="s">
        <v>397</v>
      </c>
      <c r="D88" s="274"/>
    </row>
    <row r="89" spans="2:4" ht="15" x14ac:dyDescent="0.15">
      <c r="B89" s="278"/>
      <c r="C89" s="215" t="s">
        <v>398</v>
      </c>
      <c r="D89" s="278"/>
    </row>
    <row r="90" spans="2:4" ht="16" thickBot="1" x14ac:dyDescent="0.2">
      <c r="B90" s="275"/>
      <c r="C90" s="217" t="s">
        <v>381</v>
      </c>
      <c r="D90" s="275"/>
    </row>
    <row r="91" spans="2:4" ht="15" x14ac:dyDescent="0.15">
      <c r="B91" s="274" t="s">
        <v>307</v>
      </c>
      <c r="C91" s="215" t="s">
        <v>397</v>
      </c>
      <c r="D91" s="274"/>
    </row>
    <row r="92" spans="2:4" ht="15" x14ac:dyDescent="0.15">
      <c r="B92" s="278"/>
      <c r="C92" s="215" t="s">
        <v>398</v>
      </c>
      <c r="D92" s="278"/>
    </row>
    <row r="93" spans="2:4" ht="16" thickBot="1" x14ac:dyDescent="0.2">
      <c r="B93" s="275"/>
      <c r="C93" s="217" t="s">
        <v>381</v>
      </c>
      <c r="D93" s="275"/>
    </row>
    <row r="94" spans="2:4" ht="16" thickBot="1" x14ac:dyDescent="0.2">
      <c r="B94" s="218" t="s">
        <v>308</v>
      </c>
      <c r="C94" s="220"/>
      <c r="D94" s="222"/>
    </row>
    <row r="95" spans="2:4" ht="15" x14ac:dyDescent="0.15">
      <c r="B95" s="274" t="s">
        <v>309</v>
      </c>
      <c r="C95" s="215" t="s">
        <v>399</v>
      </c>
      <c r="D95" s="274"/>
    </row>
    <row r="96" spans="2:4" ht="16" thickBot="1" x14ac:dyDescent="0.2">
      <c r="B96" s="275"/>
      <c r="C96" s="217" t="s">
        <v>381</v>
      </c>
      <c r="D96" s="275"/>
    </row>
    <row r="97" spans="2:4" ht="15" x14ac:dyDescent="0.15">
      <c r="B97" s="274" t="s">
        <v>310</v>
      </c>
      <c r="C97" s="215" t="s">
        <v>399</v>
      </c>
      <c r="D97" s="274"/>
    </row>
    <row r="98" spans="2:4" ht="16" thickBot="1" x14ac:dyDescent="0.2">
      <c r="B98" s="275"/>
      <c r="C98" s="217" t="s">
        <v>381</v>
      </c>
      <c r="D98" s="275"/>
    </row>
    <row r="99" spans="2:4" ht="15" x14ac:dyDescent="0.15">
      <c r="B99" s="274" t="s">
        <v>311</v>
      </c>
      <c r="C99" s="215" t="s">
        <v>399</v>
      </c>
      <c r="D99" s="274"/>
    </row>
    <row r="100" spans="2:4" ht="16" thickBot="1" x14ac:dyDescent="0.2">
      <c r="B100" s="275"/>
      <c r="C100" s="217" t="s">
        <v>381</v>
      </c>
      <c r="D100" s="275"/>
    </row>
    <row r="101" spans="2:4" ht="15" x14ac:dyDescent="0.15">
      <c r="B101" s="274" t="s">
        <v>312</v>
      </c>
      <c r="C101" s="215" t="s">
        <v>399</v>
      </c>
      <c r="D101" s="274"/>
    </row>
    <row r="102" spans="2:4" ht="16" thickBot="1" x14ac:dyDescent="0.2">
      <c r="B102" s="275"/>
      <c r="C102" s="217" t="s">
        <v>381</v>
      </c>
      <c r="D102" s="275"/>
    </row>
    <row r="103" spans="2:4" ht="15" x14ac:dyDescent="0.15">
      <c r="B103" s="274" t="s">
        <v>313</v>
      </c>
      <c r="C103" s="215" t="s">
        <v>399</v>
      </c>
      <c r="D103" s="274"/>
    </row>
    <row r="104" spans="2:4" ht="16" thickBot="1" x14ac:dyDescent="0.2">
      <c r="B104" s="275"/>
      <c r="C104" s="217" t="s">
        <v>381</v>
      </c>
      <c r="D104" s="275"/>
    </row>
    <row r="105" spans="2:4" ht="16" thickBot="1" x14ac:dyDescent="0.2">
      <c r="B105" s="218" t="s">
        <v>314</v>
      </c>
      <c r="C105" s="220"/>
      <c r="D105" s="222"/>
    </row>
    <row r="106" spans="2:4" ht="16" thickBot="1" x14ac:dyDescent="0.2">
      <c r="B106" s="217" t="s">
        <v>315</v>
      </c>
      <c r="C106" s="217" t="s">
        <v>381</v>
      </c>
      <c r="D106" s="217"/>
    </row>
    <row r="107" spans="2:4" ht="16" thickBot="1" x14ac:dyDescent="0.2">
      <c r="B107" s="218" t="s">
        <v>316</v>
      </c>
      <c r="C107" s="220"/>
      <c r="D107" s="222"/>
    </row>
    <row r="108" spans="2:4" ht="31" thickBot="1" x14ac:dyDescent="0.2">
      <c r="B108" s="217" t="s">
        <v>317</v>
      </c>
      <c r="C108" s="217" t="s">
        <v>381</v>
      </c>
      <c r="D108" s="217"/>
    </row>
    <row r="109" spans="2:4" ht="16" thickBot="1" x14ac:dyDescent="0.2">
      <c r="B109" s="218" t="s">
        <v>318</v>
      </c>
      <c r="C109" s="220"/>
      <c r="D109" s="222"/>
    </row>
    <row r="110" spans="2:4" ht="16" thickBot="1" x14ac:dyDescent="0.2">
      <c r="B110" s="217" t="s">
        <v>319</v>
      </c>
      <c r="C110" s="217" t="s">
        <v>381</v>
      </c>
      <c r="D110" s="217"/>
    </row>
  </sheetData>
  <mergeCells count="38">
    <mergeCell ref="B101:B102"/>
    <mergeCell ref="D101:D102"/>
    <mergeCell ref="B103:B104"/>
    <mergeCell ref="D103:D104"/>
    <mergeCell ref="B97:B98"/>
    <mergeCell ref="D97:D98"/>
    <mergeCell ref="B99:B100"/>
    <mergeCell ref="D99:D100"/>
    <mergeCell ref="B91:B93"/>
    <mergeCell ref="D91:D93"/>
    <mergeCell ref="B95:B96"/>
    <mergeCell ref="D95:D96"/>
    <mergeCell ref="B85:B87"/>
    <mergeCell ref="D85:D87"/>
    <mergeCell ref="B88:B90"/>
    <mergeCell ref="D88:D90"/>
    <mergeCell ref="B79:B81"/>
    <mergeCell ref="D79:D81"/>
    <mergeCell ref="B82:B84"/>
    <mergeCell ref="D82:D84"/>
    <mergeCell ref="B72:B74"/>
    <mergeCell ref="D72:D74"/>
    <mergeCell ref="B76:B77"/>
    <mergeCell ref="D76:D77"/>
    <mergeCell ref="B66:B68"/>
    <mergeCell ref="D66:D68"/>
    <mergeCell ref="B69:B71"/>
    <mergeCell ref="D69:D71"/>
    <mergeCell ref="B60:B62"/>
    <mergeCell ref="D60:D62"/>
    <mergeCell ref="B63:B65"/>
    <mergeCell ref="D63:D65"/>
    <mergeCell ref="B50:B51"/>
    <mergeCell ref="B8:B10"/>
    <mergeCell ref="B18:B19"/>
    <mergeCell ref="D18:D19"/>
    <mergeCell ref="B27:B28"/>
    <mergeCell ref="B48:B49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34bd5c-ae83-4a16-9661-f09cf4c609f9" xsi:nil="true"/>
    <lcf76f155ced4ddcb4097134ff3c332f xmlns="1e2d6c40-afe5-459a-a331-e86a70a908c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D4C679E852046A74A643FB623A3E6" ma:contentTypeVersion="14" ma:contentTypeDescription="Create a new document." ma:contentTypeScope="" ma:versionID="39567dc71a32a6ad1e8462c8b422db34">
  <xsd:schema xmlns:xsd="http://www.w3.org/2001/XMLSchema" xmlns:xs="http://www.w3.org/2001/XMLSchema" xmlns:p="http://schemas.microsoft.com/office/2006/metadata/properties" xmlns:ns2="1e2d6c40-afe5-459a-a331-e86a70a908c5" xmlns:ns3="bf34bd5c-ae83-4a16-9661-f09cf4c609f9" targetNamespace="http://schemas.microsoft.com/office/2006/metadata/properties" ma:root="true" ma:fieldsID="0b463b989d7cb32ab22322f3477aa38f" ns2:_="" ns3:_="">
    <xsd:import namespace="1e2d6c40-afe5-459a-a331-e86a70a908c5"/>
    <xsd:import namespace="bf34bd5c-ae83-4a16-9661-f09cf4c609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2d6c40-afe5-459a-a331-e86a70a908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44901b-4ace-407a-8466-856f8c4dba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4bd5c-ae83-4a16-9661-f09cf4c609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72ef11-aa72-434b-a49f-a00a0866a76f}" ma:internalName="TaxCatchAll" ma:showField="CatchAllData" ma:web="bf34bd5c-ae83-4a16-9661-f09cf4c609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F825F8-A829-4B46-B740-E42FBD31B887}">
  <ds:schemaRefs>
    <ds:schemaRef ds:uri="http://purl.org/dc/terms/"/>
    <ds:schemaRef ds:uri="57cac2fc-ae85-4dcd-8513-2df080e8f499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9f25271-192f-4999-8469-41be80ea5fd3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854B77-AC74-44D8-A0F1-6B4B435EC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52C146-75E2-4A86-82FB-55F9AFA44E62}"/>
</file>

<file path=docMetadata/LabelInfo.xml><?xml version="1.0" encoding="utf-8"?>
<clbl:labelList xmlns:clbl="http://schemas.microsoft.com/office/2020/mipLabelMetadata">
  <clbl:label id="{926cdd0a-dc1c-4c5f-b7e0-00433234a5f7}" enabled="0" method="" siteId="{926cdd0a-dc1c-4c5f-b7e0-00433234a5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Introduction</vt:lpstr>
      <vt:lpstr>Data Summary</vt:lpstr>
      <vt:lpstr>Building Certifications</vt:lpstr>
      <vt:lpstr>People</vt:lpstr>
      <vt:lpstr>Economic Performance</vt:lpstr>
      <vt:lpstr>GRI Index</vt:lpstr>
      <vt:lpstr>'GRI Index'!_Toc239163765</vt:lpstr>
      <vt:lpstr>'Building Certifications'!Print_Area</vt:lpstr>
      <vt:lpstr>'Data Summary'!Print_Area</vt:lpstr>
      <vt:lpstr>Introduction!Print_Area</vt:lpstr>
      <vt:lpstr>People!Print_Area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Katrina Itin</dc:creator>
  <cp:keywords/>
  <dc:description/>
  <cp:lastModifiedBy>Alyssa Finlay</cp:lastModifiedBy>
  <cp:revision/>
  <dcterms:created xsi:type="dcterms:W3CDTF">2022-08-01T23:08:42Z</dcterms:created>
  <dcterms:modified xsi:type="dcterms:W3CDTF">2026-10-15T01:17:14Z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0x010100727D4C679E852046A74A643FB623A3E6</vt:lpwstr>
  </property>
  <property fmtid="{D5CDD505-2E9C-101B-9397-08002B2CF9AE}" pid="3" name="Order">
    <vt:r8>371000</vt:r8>
  </property>
  <property fmtid="{D5CDD505-2E9C-101B-9397-08002B2CF9AE}" pid="4" name="_dlc_DocIdItemGuid">
    <vt:lpwstr>7b89ef41-c97e-41e1-8799-22a315d56b4c</vt:lpwstr>
  </property>
  <property fmtid="{D5CDD505-2E9C-101B-9397-08002B2CF9AE}" pid="5" name="MediaServiceImageTags">
    <vt:lpwstr/>
  </property>
</Properties>
</file>